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Usuario\Documents\Universidad de Córdoba\Convocatoria interna Grupos\Convocatoria 2025\"/>
    </mc:Choice>
  </mc:AlternateContent>
  <xr:revisionPtr revIDLastSave="0" documentId="13_ncr:1_{E8158AF1-ED8B-49DA-9C40-1D297BB97B99}" xr6:coauthVersionLast="47" xr6:coauthVersionMax="47" xr10:uidLastSave="{00000000-0000-0000-0000-000000000000}"/>
  <bookViews>
    <workbookView xWindow="-110" yWindow="-110" windowWidth="19420" windowHeight="11500" xr2:uid="{D9132741-69D4-4699-A356-85097C287882}"/>
  </bookViews>
  <sheets>
    <sheet name="Matriz de Impacto Amb" sheetId="1" r:id="rId1"/>
    <sheet name="Criterio de Valoració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B12" i="1" l="1"/>
  <c r="AB13" i="1"/>
  <c r="AB14" i="1"/>
  <c r="AB15" i="1"/>
  <c r="AB11" i="1"/>
  <c r="Z12" i="1"/>
  <c r="Z13" i="1"/>
  <c r="Z14" i="1"/>
  <c r="Z15" i="1"/>
  <c r="Z11" i="1"/>
  <c r="X12" i="1"/>
  <c r="X13" i="1"/>
  <c r="X14" i="1"/>
  <c r="X15" i="1"/>
  <c r="X11" i="1"/>
  <c r="V12" i="1"/>
  <c r="V13" i="1"/>
  <c r="V14" i="1"/>
  <c r="V15" i="1"/>
  <c r="V11" i="1"/>
  <c r="T12" i="1"/>
  <c r="T13" i="1"/>
  <c r="T14" i="1"/>
  <c r="T15" i="1"/>
  <c r="T11" i="1"/>
  <c r="R12" i="1"/>
  <c r="R13" i="1"/>
  <c r="R14" i="1"/>
  <c r="R15" i="1"/>
  <c r="R11" i="1"/>
  <c r="P12" i="1"/>
  <c r="P13" i="1"/>
  <c r="P14" i="1"/>
  <c r="P15" i="1"/>
  <c r="P11" i="1"/>
  <c r="N12" i="1"/>
  <c r="N13" i="1"/>
  <c r="N14" i="1"/>
  <c r="N15" i="1"/>
  <c r="N11" i="1"/>
  <c r="AC15" i="1" l="1"/>
  <c r="AD15" i="1" s="1"/>
  <c r="AC14" i="1"/>
  <c r="AD14" i="1" s="1"/>
  <c r="AC13" i="1"/>
  <c r="AD13" i="1" s="1"/>
  <c r="AC11" i="1"/>
  <c r="AD11" i="1" s="1"/>
  <c r="AC12" i="1"/>
  <c r="AD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Paola Andrea Medrano Mestra</author>
    <author>Edwar Angel</author>
  </authors>
  <commentList>
    <comment ref="A8" authorId="0" shapeId="0" xr:uid="{EB5A0683-463C-4A62-B3EB-667C9935577C}">
      <text>
        <r>
          <rPr>
            <b/>
            <sz val="9"/>
            <color indexed="81"/>
            <rFont val="Tahoma"/>
            <charset val="1"/>
          </rPr>
          <t>Usuario:</t>
        </r>
        <r>
          <rPr>
            <sz val="9"/>
            <color indexed="81"/>
            <rFont val="Tahoma"/>
            <charset val="1"/>
          </rPr>
          <t xml:space="preserve">
Número de actividades</t>
        </r>
      </text>
    </comment>
    <comment ref="B8" authorId="1" shapeId="0" xr:uid="{95890B85-0082-4A3E-BCAE-93B1FC527001}">
      <text>
        <r>
          <rPr>
            <sz val="10"/>
            <color indexed="81"/>
            <rFont val="Tahoma"/>
            <family val="2"/>
          </rPr>
          <t>Se refiere a las acciones específicas que se llevarán a cabo como parte del proyecto. Escribir la actividad a realizar. Ejemplo 1.  Siembra de árboles nativos en un parque. Ejemplo 2. Construcción de una planta de tratamiento de aguas residuales.</t>
        </r>
      </text>
    </comment>
    <comment ref="C8" authorId="2" shapeId="0" xr:uid="{03636BA9-BC7A-477A-81C3-EC7AB2FA742D}">
      <text>
        <r>
          <rPr>
            <sz val="10"/>
            <color indexed="81"/>
            <rFont val="Tahoma"/>
            <family val="2"/>
          </rPr>
          <t xml:space="preserve">
Es el efecto o consecuencia que una actividad específica tiene sobre el medio ambiente que incluyen elementos como el aire, el agua, el suelo, la flora, la fauna, economico,salud,social
</t>
        </r>
      </text>
    </comment>
    <comment ref="D8" authorId="2" shapeId="0" xr:uid="{7457A7C1-EFFF-4F57-979D-6D2C7812C4E9}">
      <text>
        <r>
          <rPr>
            <sz val="10"/>
            <color indexed="81"/>
            <rFont val="Tahoma"/>
            <family val="2"/>
          </rPr>
          <t>Seleccione con una X el o los componentes que mas afecta la actividad. es cada una de las partes que conforman el medio ambiente, tanto naturales como sociales, que pueden verse afectadas de manera positiva o negativa por las acciones, obras o proyectos humanos.</t>
        </r>
        <r>
          <rPr>
            <sz val="9"/>
            <color indexed="81"/>
            <rFont val="Tahoma"/>
            <family val="2"/>
          </rPr>
          <t xml:space="preserve">
</t>
        </r>
      </text>
    </comment>
    <comment ref="M8" authorId="0" shapeId="0" xr:uid="{CA6EE77F-1505-4E08-B9D8-EB4BBCB3C1E4}">
      <text>
        <r>
          <rPr>
            <b/>
            <sz val="9"/>
            <color indexed="81"/>
            <rFont val="Tahoma"/>
            <charset val="1"/>
          </rPr>
          <t>Definición:</t>
        </r>
        <r>
          <rPr>
            <sz val="9"/>
            <color indexed="81"/>
            <rFont val="Tahoma"/>
            <charset val="1"/>
          </rPr>
          <t xml:space="preserve">
el criterio de valoración corresponde a los parámetros cuantitativos y cualitativos que se asignan a cada impacto ambiental identificado, con el fin de medir su magnitud, importancia y prioridad.</t>
        </r>
      </text>
    </comment>
    <comment ref="AC8" authorId="0" shapeId="0" xr:uid="{D9F2CC0F-E0FB-4CF1-80AB-FC11BE242189}">
      <text>
        <r>
          <rPr>
            <b/>
            <sz val="9"/>
            <color indexed="81"/>
            <rFont val="Tahoma"/>
            <charset val="1"/>
          </rPr>
          <t xml:space="preserve">Definición: </t>
        </r>
        <r>
          <rPr>
            <sz val="9"/>
            <color indexed="81"/>
            <rFont val="Tahoma"/>
            <family val="2"/>
          </rPr>
          <t>Color asignado a cada impacto, donde es el  valor final que combina todos los criterios para priorizar la gestión. Ejemplo 1. Impacto irrelevante con puntuación baja. Ejemplo 2. Impacto crítico con alta puntuación que exige acción inmediata.</t>
        </r>
        <r>
          <rPr>
            <sz val="9"/>
            <color indexed="81"/>
            <rFont val="Tahoma"/>
            <charset val="1"/>
          </rPr>
          <t xml:space="preserve">
</t>
        </r>
      </text>
    </comment>
    <comment ref="AD8" authorId="2" shapeId="0" xr:uid="{906BC576-C2CB-41B0-9035-E8867BC8F8C9}">
      <text>
        <r>
          <rPr>
            <b/>
            <sz val="9"/>
            <color indexed="81"/>
            <rFont val="Tahoma"/>
            <family val="2"/>
          </rPr>
          <t>Grado de Persistencia del Impacto G/P:</t>
        </r>
        <r>
          <rPr>
            <sz val="9"/>
            <color indexed="81"/>
            <rFont val="Tahoma"/>
            <family val="2"/>
          </rPr>
          <t xml:space="preserve"> Es ell resultado de la gravedad  con la probabilidad y se evalua de la siguiente manera:
</t>
        </r>
        <r>
          <rPr>
            <b/>
            <sz val="9"/>
            <color indexed="81"/>
            <rFont val="Tahoma"/>
            <family val="2"/>
          </rPr>
          <t>Impactos críticos</t>
        </r>
        <r>
          <rPr>
            <sz val="9"/>
            <color indexed="81"/>
            <rFont val="Tahoma"/>
            <family val="2"/>
          </rPr>
          <t>: Estos son los impactos que tienen una alta gravedad y una alta probabilidad. Representan preocupaciones más serias y urgentes.
I</t>
        </r>
        <r>
          <rPr>
            <b/>
            <sz val="9"/>
            <color indexed="81"/>
            <rFont val="Tahoma"/>
            <family val="2"/>
          </rPr>
          <t>mpactos significativos</t>
        </r>
        <r>
          <rPr>
            <sz val="9"/>
            <color indexed="81"/>
            <rFont val="Tahoma"/>
            <family val="2"/>
          </rPr>
          <t xml:space="preserve">: Estos son impactos que puede tener una alta gravedad, pero una probabilidad moderada.                                                                                                                                                                                                                           
</t>
        </r>
        <r>
          <rPr>
            <b/>
            <sz val="9"/>
            <color indexed="81"/>
            <rFont val="Tahoma"/>
            <family val="2"/>
          </rPr>
          <t>Impactos menores:</t>
        </r>
        <r>
          <rPr>
            <sz val="9"/>
            <color indexed="81"/>
            <rFont val="Tahoma"/>
            <family val="2"/>
          </rPr>
          <t xml:space="preserve"> gravedad baja o moderada y probabilidad bajo 
I</t>
        </r>
        <r>
          <rPr>
            <b/>
            <sz val="9"/>
            <color indexed="81"/>
            <rFont val="Tahoma"/>
            <family val="2"/>
          </rPr>
          <t>mpactos insignificantes:</t>
        </r>
        <r>
          <rPr>
            <sz val="9"/>
            <color indexed="81"/>
            <rFont val="Tahoma"/>
            <family val="2"/>
          </rPr>
          <t xml:space="preserve"> probabilidad y gravedad baja.
Cuando el impacto sea positivo se determina como </t>
        </r>
        <r>
          <rPr>
            <b/>
            <sz val="9"/>
            <color indexed="81"/>
            <rFont val="Tahoma"/>
            <family val="2"/>
          </rPr>
          <t xml:space="preserve">Impacto Positivo </t>
        </r>
      </text>
    </comment>
    <comment ref="D9" authorId="0" shapeId="0" xr:uid="{693A2A39-86A6-4F8F-82C4-683EC41F982D}">
      <text>
        <r>
          <rPr>
            <b/>
            <sz val="9"/>
            <color indexed="81"/>
            <rFont val="Tahoma"/>
            <charset val="1"/>
          </rPr>
          <t>Definición:</t>
        </r>
        <r>
          <rPr>
            <sz val="9"/>
            <color indexed="81"/>
            <rFont val="Tahoma"/>
            <charset val="1"/>
          </rPr>
          <t xml:space="preserve">
Son los elementos vivos del medio ambiente, es decir, la biodiversidad.</t>
        </r>
      </text>
    </comment>
    <comment ref="F9" authorId="0" shapeId="0" xr:uid="{69A26F6A-6BA5-423F-B8F9-25002360E666}">
      <text>
        <r>
          <rPr>
            <b/>
            <sz val="9"/>
            <color indexed="81"/>
            <rFont val="Tahoma"/>
            <charset val="1"/>
          </rPr>
          <t>Definición:</t>
        </r>
        <r>
          <rPr>
            <sz val="9"/>
            <color indexed="81"/>
            <rFont val="Tahoma"/>
            <charset val="1"/>
          </rPr>
          <t xml:space="preserve">
Son los elementos físicos y químicos que constituyen el medio no vivo.</t>
        </r>
      </text>
    </comment>
    <comment ref="I9" authorId="0" shapeId="0" xr:uid="{23F02E4C-7B95-4E69-9A43-5BB70E893A6C}">
      <text>
        <r>
          <rPr>
            <b/>
            <sz val="9"/>
            <color indexed="81"/>
            <rFont val="Tahoma"/>
            <charset val="1"/>
          </rPr>
          <t>Definición:</t>
        </r>
        <r>
          <rPr>
            <sz val="9"/>
            <color indexed="81"/>
            <rFont val="Tahoma"/>
            <charset val="1"/>
          </rPr>
          <t xml:space="preserve">
Son los elementos humanos que interactúan con el medio ambiente.</t>
        </r>
      </text>
    </comment>
    <comment ref="L9" authorId="0" shapeId="0" xr:uid="{8F2494F8-AA87-4B2E-8E86-AA76F4427CEE}">
      <text>
        <r>
          <rPr>
            <b/>
            <sz val="9"/>
            <color indexed="81"/>
            <rFont val="Tahoma"/>
            <family val="2"/>
          </rPr>
          <t>Definición:</t>
        </r>
        <r>
          <rPr>
            <sz val="9"/>
            <color indexed="81"/>
            <rFont val="Tahoma"/>
            <family val="2"/>
          </rPr>
          <t xml:space="preserve">
Cambios en la percepción visual y estética del entorno natural o construido, generados por la actividad. Ejemplo 1. Instalación de vallas publicitarias en una zona rural. Ejemplo 2. Construcción de una represa que modifica drásticamente la vista y configuración del valle.</t>
        </r>
      </text>
    </comment>
    <comment ref="M9" authorId="0" shapeId="0" xr:uid="{F0DC0F96-E2D9-47F3-889B-A97EEE5714BF}">
      <text>
        <r>
          <rPr>
            <b/>
            <sz val="9"/>
            <color indexed="81"/>
            <rFont val="Tahoma"/>
            <charset val="1"/>
          </rPr>
          <t>Definición:</t>
        </r>
        <r>
          <rPr>
            <sz val="9"/>
            <color indexed="81"/>
            <rFont val="Tahoma"/>
            <charset val="1"/>
          </rPr>
          <t xml:space="preserve">
Indica si el impacto es positivo o negativo de la actividad que se va a realizar. Ejemplo 1. Siembra de árboles nativos (positivo). Ejemplo 2. Contaminación de una fuente hídrica por vertimientos (negativo).</t>
        </r>
      </text>
    </comment>
    <comment ref="O9" authorId="0" shapeId="0" xr:uid="{76429BBB-8ED6-4BB6-9E77-559B3B892AF8}">
      <text>
        <r>
          <rPr>
            <b/>
            <sz val="9"/>
            <color indexed="81"/>
            <rFont val="Tahoma"/>
            <charset val="1"/>
          </rPr>
          <t>Definición:</t>
        </r>
        <r>
          <rPr>
            <sz val="9"/>
            <color indexed="81"/>
            <rFont val="Tahoma"/>
            <charset val="1"/>
          </rPr>
          <t xml:space="preserve">
Grado de afectación que produce el impacto sobre un componente ambiental. Ejemplo 1.  Ruido leve que no interfiere con las actividades cotidianas (baja). Ejemplo 2. Derrame de hidrocarburos que destruye la vegetación ribereña (alta).</t>
        </r>
      </text>
    </comment>
    <comment ref="Q9" authorId="0" shapeId="0" xr:uid="{855FE369-268F-4156-B9FD-52CDD392A69C}">
      <text>
        <r>
          <rPr>
            <b/>
            <sz val="9"/>
            <color indexed="81"/>
            <rFont val="Tahoma"/>
            <charset val="1"/>
          </rPr>
          <t>Definición:</t>
        </r>
        <r>
          <rPr>
            <sz val="9"/>
            <color indexed="81"/>
            <rFont val="Tahoma"/>
            <charset val="1"/>
          </rPr>
          <t xml:space="preserve">
Área geográfica afectada por el impacto.  (puntual, local, regional). Ejemplo 1. Tala de un árbol en un predio específico (puntual). Ejemplo 2. Deforestación de una cuenca completa afectando varios municipios (regional). </t>
        </r>
      </text>
    </comment>
    <comment ref="S9" authorId="0" shapeId="0" xr:uid="{63E5B921-11A3-43BF-8BF6-FB3301458210}">
      <text>
        <r>
          <rPr>
            <b/>
            <sz val="9"/>
            <color indexed="81"/>
            <rFont val="Tahoma"/>
            <charset val="1"/>
          </rPr>
          <t>Definición:</t>
        </r>
        <r>
          <rPr>
            <sz val="9"/>
            <color indexed="81"/>
            <rFont val="Tahoma"/>
            <charset val="1"/>
          </rPr>
          <t xml:space="preserve">
Tiempo durante el cual se manifiesta el impacto. Ejemplo 1. Polvo en suspensión durante una obra de dos días (corto plazo). Ejemplo 2. Contaminación de aguas subterráneas que persiste por décadas (largo plazo).</t>
        </r>
      </text>
    </comment>
    <comment ref="U9" authorId="0" shapeId="0" xr:uid="{D63F9960-44C6-4154-93DE-6B06930AA79A}">
      <text>
        <r>
          <rPr>
            <b/>
            <sz val="9"/>
            <color indexed="81"/>
            <rFont val="Tahoma"/>
            <charset val="1"/>
          </rPr>
          <t>Definición:</t>
        </r>
        <r>
          <rPr>
            <sz val="9"/>
            <color indexed="81"/>
            <rFont val="Tahoma"/>
            <charset val="1"/>
          </rPr>
          <t xml:space="preserve">
Es la posibilidad de que el ambiente vuelva a estar como antes. Ejemplo 1. Recuperación de pasto tras pisoteo en semanas. Ejemplo 2. Regeneración de bosque nativo en décadas.</t>
        </r>
      </text>
    </comment>
    <comment ref="W9" authorId="0" shapeId="0" xr:uid="{83B148E3-9B68-4559-9B57-9E3EBA1CD75E}">
      <text>
        <r>
          <rPr>
            <b/>
            <sz val="9"/>
            <color indexed="81"/>
            <rFont val="Tahoma"/>
            <charset val="1"/>
          </rPr>
          <t>Definición:</t>
        </r>
        <r>
          <rPr>
            <sz val="9"/>
            <color indexed="81"/>
            <rFont val="Tahoma"/>
            <charset val="1"/>
          </rPr>
          <t xml:space="preserve">
Es cuando un impacto se combina con otros y juntos pueden hacer que el daño sea mayor o menor que si ocurriera solo. Ejemplo 1. Ruido + polvo afectan más que cada uno por separado. Ejemplo 2. Vertimiento y deforestación reducen drásticamente la calidad del hábitat acuático.</t>
        </r>
      </text>
    </comment>
    <comment ref="Y9" authorId="0" shapeId="0" xr:uid="{0CE1BFDA-F193-428D-A45D-EF07991547E6}">
      <text>
        <r>
          <rPr>
            <b/>
            <sz val="9"/>
            <color indexed="81"/>
            <rFont val="Tahoma"/>
            <charset val="1"/>
          </rPr>
          <t>Definición:</t>
        </r>
        <r>
          <rPr>
            <sz val="9"/>
            <color indexed="81"/>
            <rFont val="Tahoma"/>
            <charset val="1"/>
          </rPr>
          <t xml:space="preserve">
Capacidad del impacto de sumarse con otros efectos similares a lo largo del tiempo. Ejemplo 1. Residuos sólidos acumulados por falta de recolección. Ejemplo 2. Contaminación de aguas subterráneas por filtración prolongada de lixiviados</t>
        </r>
      </text>
    </comment>
    <comment ref="AA9" authorId="0" shapeId="0" xr:uid="{D7017105-D865-49E7-86FE-58F00579E217}">
      <text>
        <r>
          <rPr>
            <b/>
            <sz val="9"/>
            <color indexed="81"/>
            <rFont val="Tahoma"/>
            <charset val="1"/>
          </rPr>
          <t>Definición:</t>
        </r>
        <r>
          <rPr>
            <sz val="9"/>
            <color indexed="81"/>
            <rFont val="Tahoma"/>
            <charset val="1"/>
          </rPr>
          <t xml:space="preserve">
Posibilidad de que el impacto efectivamente ocurra. Ejemplo 1. Alta probabilidad de erosión en taludes sin cobertura. Ejemplo 2. Baja probabilidad de fuga de sustancias químicas con protocolos estrictos.</t>
        </r>
      </text>
    </comment>
    <comment ref="D10" authorId="0" shapeId="0" xr:uid="{1D963F04-1E33-4413-9637-2F11D8E9B327}">
      <text>
        <r>
          <rPr>
            <b/>
            <sz val="9"/>
            <color indexed="81"/>
            <rFont val="Tahoma"/>
            <charset val="1"/>
          </rPr>
          <t>Definición:</t>
        </r>
        <r>
          <rPr>
            <sz val="9"/>
            <color indexed="81"/>
            <rFont val="Tahoma"/>
            <charset val="1"/>
          </rPr>
          <t xml:space="preserve">
Alteraciones sobre animales silvestres o domésticos por la actividad. Ejemplo 1. Molestia a aves por ruido de maquinaria. Ejemplo 2. Fragmentación de hábitat de mamíferos medianos por apertura de vías.</t>
        </r>
      </text>
    </comment>
    <comment ref="E10" authorId="0" shapeId="0" xr:uid="{042BB6B1-6830-4B1E-B440-3F194B2104CF}">
      <text>
        <r>
          <rPr>
            <b/>
            <sz val="9"/>
            <color indexed="81"/>
            <rFont val="Tahoma"/>
            <charset val="1"/>
          </rPr>
          <t>Definición:</t>
        </r>
        <r>
          <rPr>
            <sz val="9"/>
            <color indexed="81"/>
            <rFont val="Tahoma"/>
            <charset val="1"/>
          </rPr>
          <t xml:space="preserve">
Cambios en la vegetación natural o cultivada.  Ejemplo 1. Corte de arbustos para instalar un cartel informativo. Ejemplo 2. Tala de bosque secundario para ampliar área de infraestructura.</t>
        </r>
      </text>
    </comment>
    <comment ref="F10" authorId="0" shapeId="0" xr:uid="{8C381286-51A6-4764-AD12-0DE83F84A418}">
      <text>
        <r>
          <rPr>
            <b/>
            <sz val="9"/>
            <color indexed="81"/>
            <rFont val="Tahoma"/>
            <charset val="1"/>
          </rPr>
          <t>Definición:</t>
        </r>
        <r>
          <rPr>
            <sz val="9"/>
            <color indexed="81"/>
            <rFont val="Tahoma"/>
            <charset val="1"/>
          </rPr>
          <t xml:space="preserve">
Modificaciones en cantidad o calidad del recurso hídrico. Ejemplo 1. Consumo de agua para riego de jardines. Ejemplo 2. Vertimiento de aguas residuales no tratadas a un afluente.</t>
        </r>
      </text>
    </comment>
    <comment ref="G10" authorId="0" shapeId="0" xr:uid="{DE989C18-68B7-4F61-B747-870FCF138B14}">
      <text>
        <r>
          <rPr>
            <b/>
            <sz val="9"/>
            <color indexed="81"/>
            <rFont val="Tahoma"/>
            <charset val="1"/>
          </rPr>
          <t xml:space="preserve">Definición:
</t>
        </r>
        <r>
          <rPr>
            <sz val="9"/>
            <color indexed="81"/>
            <rFont val="Tahoma"/>
            <charset val="1"/>
          </rPr>
          <t>Cambios físicos o químicos en el terreno. Ejemplo 1. Compactación por tránsito de vehículos. Ejemplo 2. Contaminación por derrame de hidrocarburos.</t>
        </r>
      </text>
    </comment>
    <comment ref="H10" authorId="0" shapeId="0" xr:uid="{B7B21074-A5C7-445A-BB3A-4FA8205EF469}">
      <text>
        <r>
          <rPr>
            <b/>
            <sz val="9"/>
            <color indexed="81"/>
            <rFont val="Tahoma"/>
            <charset val="1"/>
          </rPr>
          <t>Definición:</t>
        </r>
        <r>
          <rPr>
            <sz val="9"/>
            <color indexed="81"/>
            <rFont val="Tahoma"/>
            <charset val="1"/>
          </rPr>
          <t xml:space="preserve">
Alteraciones en la composición o calidad del aire. Ejemplo 1. Polvo generado en vías sin pavimentar. Ejemplo 2. Emisión de gases contaminantes por motores diésel.</t>
        </r>
      </text>
    </comment>
    <comment ref="I10" authorId="0" shapeId="0" xr:uid="{C3F9E4DA-AD62-4F04-92C3-C89F03E1CC3B}">
      <text>
        <r>
          <rPr>
            <b/>
            <sz val="9"/>
            <color indexed="81"/>
            <rFont val="Tahoma"/>
            <charset val="1"/>
          </rPr>
          <t>Definición:</t>
        </r>
        <r>
          <rPr>
            <sz val="9"/>
            <color indexed="81"/>
            <rFont val="Tahoma"/>
            <charset val="1"/>
          </rPr>
          <t xml:space="preserve">
Impacto en la economía local o regional. Ejemplo 1. Compra de insumos a comerciantes locales. Ejemplo 2. Generación de empleo directo e indirecto por una obra.</t>
        </r>
      </text>
    </comment>
    <comment ref="J10" authorId="0" shapeId="0" xr:uid="{937DDE7F-A55C-4794-A31E-32A7B9018449}">
      <text>
        <r>
          <rPr>
            <b/>
            <sz val="9"/>
            <color indexed="81"/>
            <rFont val="Tahoma"/>
            <charset val="1"/>
          </rPr>
          <t>Definición:</t>
        </r>
        <r>
          <rPr>
            <sz val="9"/>
            <color indexed="81"/>
            <rFont val="Tahoma"/>
            <charset val="1"/>
          </rPr>
          <t xml:space="preserve">
Afectación a la salud física o mental de la población. Ejemplo 1. Molestias auditivas por ruido constante. Ejemplo 2. Aumento de casos de enfermedades respiratorias por emisiones.</t>
        </r>
      </text>
    </comment>
    <comment ref="K10" authorId="0" shapeId="0" xr:uid="{B7110FD8-4119-493F-A3EA-F0775A2859F3}">
      <text>
        <r>
          <rPr>
            <b/>
            <sz val="9"/>
            <color indexed="81"/>
            <rFont val="Tahoma"/>
            <charset val="1"/>
          </rPr>
          <t xml:space="preserve">Definición:
</t>
        </r>
        <r>
          <rPr>
            <sz val="9"/>
            <color indexed="81"/>
            <rFont val="Tahoma"/>
            <family val="2"/>
          </rPr>
          <t>Cambios en las relaciones y dinámicas comunitarias Ejemplo 1. Participación comunitaria en reuniones del proyecto. Ejemplo 2. Conflictos por uso de territorio entre comunidades y empresa.</t>
        </r>
        <r>
          <rPr>
            <sz val="9"/>
            <color indexed="81"/>
            <rFont val="Tahoma"/>
            <charset val="1"/>
          </rPr>
          <t xml:space="preserve">
</t>
        </r>
      </text>
    </comment>
  </commentList>
</comments>
</file>

<file path=xl/sharedStrings.xml><?xml version="1.0" encoding="utf-8"?>
<sst xmlns="http://schemas.openxmlformats.org/spreadsheetml/2006/main" count="96" uniqueCount="72">
  <si>
    <t>UNIVERSIDAD DE CÓRDOBA</t>
  </si>
  <si>
    <t>ACTIVIDAD</t>
  </si>
  <si>
    <t>IMPACTO AMBIENTAL</t>
  </si>
  <si>
    <t>COMPONENTE AMBIENTAL</t>
  </si>
  <si>
    <r>
      <t>G</t>
    </r>
    <r>
      <rPr>
        <b/>
        <vertAlign val="subscript"/>
        <sz val="18"/>
        <color rgb="FF000000"/>
        <rFont val="Calibri"/>
        <family val="2"/>
        <scheme val="minor"/>
      </rPr>
      <t>P</t>
    </r>
  </si>
  <si>
    <t>BIÓTICOS</t>
  </si>
  <si>
    <t>ABIÓTICOS</t>
  </si>
  <si>
    <t>SOCIO-ECONÓMICO Y CULTURAL</t>
  </si>
  <si>
    <t>PAISAJE</t>
  </si>
  <si>
    <t>FAUNA</t>
  </si>
  <si>
    <t>FLORA</t>
  </si>
  <si>
    <t>AGUA</t>
  </si>
  <si>
    <t>SUELO</t>
  </si>
  <si>
    <t>AIRE</t>
  </si>
  <si>
    <t>ECONÓMICO</t>
  </si>
  <si>
    <t>SALUD</t>
  </si>
  <si>
    <t>SOCIAL</t>
  </si>
  <si>
    <t>En esta matriz, se enumeran los impactos ambientales relevantes que pueden surgir como resultado de un proyecto de investigación o extensión. Cada proyecto puede tener impactos ambientales únicos, por lo que la matriz debe adaptarse a las características específicas del proyecto. Una vez que se ha identificado la matriz de impactos ambientales, es esencial llevar a cabo una evaluación detallada de cada impacto y desarrollar estrategias para mitigar o gestionar los impactos negativos. También es importante destacar las medidas de mitigación y gestión en la matriz.</t>
  </si>
  <si>
    <t>PRESENTACIÓN DE PROPUESTAS DE PROYECTOS INTERNOS COMPONENTE AMBIENTAL</t>
  </si>
  <si>
    <t>TÍTULO DE LA PROPUESTA DE PROYECTO DE INVESTIGACIÓN</t>
  </si>
  <si>
    <t>INVESTIGADOR PRINCIPAL</t>
  </si>
  <si>
    <t>X</t>
  </si>
  <si>
    <t>Signo</t>
  </si>
  <si>
    <t>Baja</t>
  </si>
  <si>
    <t>Media</t>
  </si>
  <si>
    <t>Alta</t>
  </si>
  <si>
    <t>Muy alta</t>
  </si>
  <si>
    <t>Total</t>
  </si>
  <si>
    <t>Intensidad (I)</t>
  </si>
  <si>
    <t>Extensión (EX)</t>
  </si>
  <si>
    <t>Puntual</t>
  </si>
  <si>
    <t>Parcial</t>
  </si>
  <si>
    <t>Extenso</t>
  </si>
  <si>
    <t>Valores</t>
  </si>
  <si>
    <t>Fugaz</t>
  </si>
  <si>
    <t>Temporal</t>
  </si>
  <si>
    <t>Permanente</t>
  </si>
  <si>
    <t>Reversibilidad (RV)</t>
  </si>
  <si>
    <t>Corto plazo</t>
  </si>
  <si>
    <t>Medio plazo</t>
  </si>
  <si>
    <t>Irreversible</t>
  </si>
  <si>
    <t>Sinergia (SI)</t>
  </si>
  <si>
    <t>Sin sinergismo (Simple)</t>
  </si>
  <si>
    <t>Sinérgico</t>
  </si>
  <si>
    <t>Muy Sinérgico</t>
  </si>
  <si>
    <t>Acumulación (AC)</t>
  </si>
  <si>
    <t>Simple</t>
  </si>
  <si>
    <t>Acumulativo</t>
  </si>
  <si>
    <t>Mitigable</t>
  </si>
  <si>
    <t>DESCRIPCION</t>
  </si>
  <si>
    <t>Valor</t>
  </si>
  <si>
    <t>VALOR</t>
  </si>
  <si>
    <t>EXTENSIÓN - (EX)</t>
  </si>
  <si>
    <t>INTENSIDAD - (IN)</t>
  </si>
  <si>
    <t>NATURALEZA (NA)</t>
  </si>
  <si>
    <t>Naturaleza (NA)</t>
  </si>
  <si>
    <t>DURACIÓN (DU)</t>
  </si>
  <si>
    <t>Duración (DU)</t>
  </si>
  <si>
    <t>Probabilidad de Ocurrencia</t>
  </si>
  <si>
    <t>Cierta</t>
  </si>
  <si>
    <t>PROBABILIDAD DE OCURRENCIA (OC)</t>
  </si>
  <si>
    <t>ACUMULACION (AC)</t>
  </si>
  <si>
    <t>SINERGIA (SI)</t>
  </si>
  <si>
    <t>REVERSIVILIDAD (RV)</t>
  </si>
  <si>
    <t>CRITERIO DE VALORACIÓN DE MATRIZ DE IMPACTO AMBIENTAL - METODOLOGÍA CONESA FERNÁNDEZ</t>
  </si>
  <si>
    <t>VALOR - IMPORTANCIA (I)</t>
  </si>
  <si>
    <t>No. ACTIVIDAD</t>
  </si>
  <si>
    <t>Impacto Positivo</t>
  </si>
  <si>
    <t>Impacto Negativo</t>
  </si>
  <si>
    <t>Rango de los impactos positivos que se pueden presentar en el proyecto</t>
  </si>
  <si>
    <t>Rango de los impactos negativos que se pueden presentar en el proyecto</t>
  </si>
  <si>
    <r>
      <rPr>
        <b/>
        <sz val="11"/>
        <color theme="1"/>
        <rFont val="Calibri"/>
        <family val="2"/>
        <scheme val="minor"/>
      </rPr>
      <t>Gravedad (o Severidad)</t>
    </r>
    <r>
      <rPr>
        <sz val="11"/>
        <color theme="1"/>
        <rFont val="Calibri"/>
        <family val="2"/>
        <scheme val="minor"/>
      </rPr>
      <t xml:space="preserve">: La gravedad se refiere al nivel de impacto o daño que un evento o aspecto del proyecto puede causar en el medio ambiente. Se evalúa en función de la magnitud de los efectos y de su significancia para el medio ambiente y la comunidad. Los impactos ambientales pueden variar en gravedad, desde leves o insignificantes hasta graves o catastróficos. La gravedad generalmente se clasifica en una escala que puede incluir categorías como "menor", "moderada" ó "grave".                                                                                                                                                                                                                                                                                                                                                                                                                                                                                                                                                                                                                                                                                                                                                                                                                                                                                                                                                                                                                                                                                                  </t>
    </r>
    <r>
      <rPr>
        <b/>
        <sz val="11"/>
        <color theme="1"/>
        <rFont val="Calibri"/>
        <family val="2"/>
        <scheme val="minor"/>
      </rPr>
      <t>Probabilidad:</t>
    </r>
    <r>
      <rPr>
        <sz val="11"/>
        <color theme="1"/>
        <rFont val="Calibri"/>
        <family val="2"/>
        <scheme val="minor"/>
      </rPr>
      <t xml:space="preserve">La probabilidad se refiere a la posibilidad de que ocurra un impacto ambiental específico como resultado del proyecto o actividad. Se evalúa teniendo en cuenta diversos factores, como la frecuencia de ciertos eventos, la efectividad de las medidas de mitigación y la vulnerabilidad del medio ambiente afectado. 
La probabilidad se mide generalmente en una escala que puede incluir categorías como "baja", "media" y "alta". La relación entre la gravedad y la probabilidad se utiliza para clasificar impactos ambientales en la matriz de la siguiente manera:                                                                                                                                                                                           
</t>
    </r>
    <r>
      <rPr>
        <b/>
        <sz val="11"/>
        <color theme="1"/>
        <rFont val="Calibri"/>
        <family val="2"/>
        <scheme val="minor"/>
      </rPr>
      <t>Impactos críticos</t>
    </r>
    <r>
      <rPr>
        <sz val="11"/>
        <color theme="1"/>
        <rFont val="Calibri"/>
        <family val="2"/>
        <scheme val="minor"/>
      </rPr>
      <t xml:space="preserve">: Estos son los impactos que tienen una alta gravedad y una alta probabilidad. Representan preocupaciones más serias y urgentes.
</t>
    </r>
    <r>
      <rPr>
        <b/>
        <sz val="11"/>
        <color theme="1"/>
        <rFont val="Calibri"/>
        <family val="2"/>
        <scheme val="minor"/>
      </rPr>
      <t>Impactos significativos:</t>
    </r>
    <r>
      <rPr>
        <sz val="11"/>
        <color theme="1"/>
        <rFont val="Calibri"/>
        <family val="2"/>
        <scheme val="minor"/>
      </rPr>
      <t xml:space="preserve"> Estos son impactos que puede tener una alta gravedad, pero una probabilidad moderada.                                                                                                                                                                                                                           
</t>
    </r>
    <r>
      <rPr>
        <b/>
        <sz val="11"/>
        <color theme="1"/>
        <rFont val="Calibri"/>
        <family val="2"/>
        <scheme val="minor"/>
      </rPr>
      <t>Impactos menores:</t>
    </r>
    <r>
      <rPr>
        <sz val="11"/>
        <color theme="1"/>
        <rFont val="Calibri"/>
        <family val="2"/>
        <scheme val="minor"/>
      </rPr>
      <t xml:space="preserve"> gravedad baja o moderada y probabilidad bajo 
</t>
    </r>
    <r>
      <rPr>
        <b/>
        <sz val="11"/>
        <color theme="1"/>
        <rFont val="Calibri"/>
        <family val="2"/>
        <scheme val="minor"/>
      </rPr>
      <t>impactos insignificantes:</t>
    </r>
    <r>
      <rPr>
        <sz val="11"/>
        <color theme="1"/>
        <rFont val="Calibri"/>
        <family val="2"/>
        <scheme val="minor"/>
      </rPr>
      <t xml:space="preserve"> probabilidad y gravedad baja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</si>
</sst>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0"/>
      <color rgb="FF000000"/>
      <name val="Times New Roman"/>
      <family val="1"/>
    </font>
    <font>
      <b/>
      <sz val="11"/>
      <color rgb="FF000000"/>
      <name val="Calibri"/>
      <family val="2"/>
      <scheme val="minor"/>
    </font>
    <font>
      <b/>
      <vertAlign val="superscript"/>
      <sz val="18"/>
      <color rgb="FF000000"/>
      <name val="Calibri"/>
      <family val="2"/>
      <scheme val="minor"/>
    </font>
    <font>
      <b/>
      <vertAlign val="subscript"/>
      <sz val="18"/>
      <color rgb="FF000000"/>
      <name val="Calibri"/>
      <family val="2"/>
      <scheme val="minor"/>
    </font>
    <font>
      <sz val="11"/>
      <color rgb="FF000000"/>
      <name val="Calibri"/>
      <family val="2"/>
      <scheme val="minor"/>
    </font>
    <font>
      <sz val="11"/>
      <name val="Calibri"/>
      <family val="2"/>
      <scheme val="minor"/>
    </font>
    <font>
      <b/>
      <sz val="9"/>
      <color indexed="81"/>
      <name val="Tahoma"/>
      <family val="2"/>
    </font>
    <font>
      <sz val="9"/>
      <color indexed="81"/>
      <name val="Tahoma"/>
      <family val="2"/>
    </font>
    <font>
      <sz val="10"/>
      <color indexed="81"/>
      <name val="Tahoma"/>
      <family val="2"/>
    </font>
    <font>
      <sz val="8"/>
      <color rgb="FF000000"/>
      <name val="Calibri"/>
      <family val="2"/>
      <scheme val="minor"/>
    </font>
    <font>
      <sz val="12"/>
      <color rgb="FF000000"/>
      <name val="Calibri"/>
      <family val="2"/>
      <scheme val="minor"/>
    </font>
    <font>
      <b/>
      <sz val="12"/>
      <color theme="1"/>
      <name val="Calibri"/>
      <family val="2"/>
      <scheme val="minor"/>
    </font>
    <font>
      <sz val="12"/>
      <color theme="1"/>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rgb="FF8EA9DB"/>
        <bgColor indexed="64"/>
      </patternFill>
    </fill>
    <fill>
      <patternFill patternType="solid">
        <fgColor rgb="FFD6DCE4"/>
        <bgColor indexed="64"/>
      </patternFill>
    </fill>
    <fill>
      <patternFill patternType="solid">
        <fgColor rgb="FFAEAAAA"/>
        <bgColor indexed="64"/>
      </patternFill>
    </fill>
    <fill>
      <patternFill patternType="solid">
        <fgColor rgb="FFC189F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13">
    <xf numFmtId="0" fontId="0" fillId="0" borderId="0" xfId="0"/>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2" xfId="0" applyFont="1" applyBorder="1" applyAlignment="1">
      <alignment horizontal="center" vertical="center"/>
    </xf>
    <xf numFmtId="0" fontId="0" fillId="0" borderId="18" xfId="0" applyBorder="1"/>
    <xf numFmtId="0" fontId="0" fillId="0" borderId="23"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25" xfId="0" applyBorder="1"/>
    <xf numFmtId="0" fontId="0" fillId="0" borderId="0" xfId="0" applyAlignment="1">
      <alignment horizontal="right"/>
    </xf>
    <xf numFmtId="0" fontId="1" fillId="0" borderId="0" xfId="0" applyFont="1"/>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23" xfId="0" applyBorder="1" applyAlignment="1">
      <alignment horizontal="left"/>
    </xf>
    <xf numFmtId="0" fontId="0" fillId="0" borderId="32" xfId="0" applyBorder="1" applyAlignment="1">
      <alignment horizontal="left"/>
    </xf>
    <xf numFmtId="0" fontId="0" fillId="0" borderId="27" xfId="0" applyBorder="1" applyAlignment="1">
      <alignment horizontal="center" vertical="top"/>
    </xf>
    <xf numFmtId="0" fontId="0" fillId="0" borderId="27" xfId="0" applyBorder="1" applyAlignment="1">
      <alignment horizontal="center"/>
    </xf>
    <xf numFmtId="0" fontId="0" fillId="0" borderId="29" xfId="0" applyBorder="1" applyAlignment="1">
      <alignment horizontal="center"/>
    </xf>
    <xf numFmtId="0" fontId="1" fillId="0" borderId="20" xfId="0" applyFont="1" applyBorder="1"/>
    <xf numFmtId="0" fontId="1" fillId="0" borderId="21" xfId="0" applyFont="1" applyBorder="1" applyAlignment="1">
      <alignment horizontal="center"/>
    </xf>
    <xf numFmtId="0" fontId="0" fillId="0" borderId="24" xfId="0" applyBorder="1" applyAlignment="1">
      <alignment horizontal="left"/>
    </xf>
    <xf numFmtId="0" fontId="0" fillId="0" borderId="25" xfId="0" applyBorder="1" applyAlignment="1">
      <alignment horizontal="center" vertical="top"/>
    </xf>
    <xf numFmtId="0" fontId="0" fillId="0" borderId="25" xfId="0" applyBorder="1" applyAlignment="1">
      <alignment horizontal="center"/>
    </xf>
    <xf numFmtId="0" fontId="0" fillId="0" borderId="18" xfId="0" applyBorder="1" applyAlignment="1">
      <alignment horizontal="left"/>
    </xf>
    <xf numFmtId="0" fontId="0" fillId="0" borderId="32" xfId="0" applyBorder="1"/>
    <xf numFmtId="0" fontId="0" fillId="0" borderId="30" xfId="0" applyBorder="1"/>
    <xf numFmtId="0" fontId="0" fillId="0" borderId="31" xfId="0" applyBorder="1"/>
    <xf numFmtId="0" fontId="0" fillId="0" borderId="34" xfId="0" applyBorder="1"/>
    <xf numFmtId="0" fontId="15" fillId="0" borderId="35" xfId="0" applyFont="1" applyBorder="1"/>
    <xf numFmtId="0" fontId="1" fillId="0" borderId="10" xfId="0" applyFont="1" applyBorder="1"/>
    <xf numFmtId="0" fontId="0" fillId="0" borderId="0" xfId="0" applyProtection="1">
      <protection locked="0"/>
    </xf>
    <xf numFmtId="0" fontId="1" fillId="0" borderId="1"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4" fillId="2"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0" fillId="0" borderId="5" xfId="0" applyBorder="1" applyAlignment="1">
      <alignment horizontal="center" vertical="center"/>
    </xf>
    <xf numFmtId="0" fontId="14" fillId="0" borderId="4" xfId="0" applyFont="1" applyBorder="1" applyAlignment="1">
      <alignment horizontal="center" vertical="center" wrapText="1"/>
    </xf>
    <xf numFmtId="0" fontId="0" fillId="0" borderId="10" xfId="0" applyBorder="1" applyAlignment="1">
      <alignment horizontal="center" vertical="center"/>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9" xfId="0" applyFont="1" applyBorder="1" applyAlignment="1">
      <alignment horizontal="center" vertical="center" wrapText="1"/>
    </xf>
    <xf numFmtId="0" fontId="16" fillId="0" borderId="2"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3" fillId="0" borderId="9"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4" fillId="2" borderId="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9" fillId="0" borderId="39" xfId="0" applyFont="1" applyBorder="1" applyAlignment="1" applyProtection="1">
      <alignment horizontal="left" vertical="center" wrapText="1"/>
      <protection locked="0"/>
    </xf>
    <xf numFmtId="0" fontId="9" fillId="0" borderId="40"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5" fillId="5" borderId="8"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1" fillId="0" borderId="3" xfId="0" applyFont="1" applyBorder="1" applyAlignment="1">
      <alignment horizontal="center"/>
    </xf>
    <xf numFmtId="0" fontId="1" fillId="0" borderId="5" xfId="0" applyFont="1" applyBorder="1" applyAlignment="1">
      <alignment horizontal="center" wrapText="1"/>
    </xf>
    <xf numFmtId="0" fontId="1" fillId="0" borderId="7" xfId="0" applyFont="1" applyBorder="1" applyAlignment="1">
      <alignment horizontal="center" wrapText="1"/>
    </xf>
    <xf numFmtId="0" fontId="1" fillId="0" borderId="6" xfId="0" applyFont="1" applyBorder="1" applyAlignment="1">
      <alignment horizontal="center" wrapText="1"/>
    </xf>
    <xf numFmtId="0" fontId="1" fillId="0" borderId="41" xfId="0" applyFont="1" applyBorder="1" applyAlignment="1">
      <alignment horizontal="center" wrapText="1"/>
    </xf>
    <xf numFmtId="0" fontId="1" fillId="0" borderId="39" xfId="0" applyFont="1" applyBorder="1" applyAlignment="1">
      <alignment horizontal="center" wrapText="1"/>
    </xf>
    <xf numFmtId="0" fontId="1" fillId="0" borderId="42" xfId="0" applyFont="1" applyBorder="1" applyAlignment="1">
      <alignment horizontal="center" wrapText="1"/>
    </xf>
    <xf numFmtId="0" fontId="1" fillId="0" borderId="43"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0" fillId="0" borderId="39" xfId="0" applyBorder="1" applyAlignment="1">
      <alignment horizontal="center"/>
    </xf>
    <xf numFmtId="0" fontId="16" fillId="0" borderId="10"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cellXfs>
  <cellStyles count="1">
    <cellStyle name="Normal" xfId="0" builtinId="0"/>
  </cellStyles>
  <dxfs count="6">
    <dxf>
      <fill>
        <patternFill>
          <bgColor rgb="FF6CDA6C"/>
        </patternFill>
      </fill>
    </dxf>
    <dxf>
      <fill>
        <patternFill>
          <bgColor rgb="FF66FF66"/>
        </patternFill>
      </fill>
    </dxf>
    <dxf>
      <fill>
        <patternFill>
          <bgColor rgb="FFCCFF66"/>
        </patternFill>
      </fill>
    </dxf>
    <dxf>
      <fill>
        <patternFill>
          <bgColor rgb="FFFFFF00"/>
        </patternFill>
      </fill>
    </dxf>
    <dxf>
      <fill>
        <patternFill>
          <bgColor rgb="FFFFC000"/>
        </patternFill>
      </fill>
    </dxf>
    <dxf>
      <fill>
        <patternFill>
          <bgColor rgb="FFFF7171"/>
        </patternFill>
      </fill>
    </dxf>
  </dxfs>
  <tableStyles count="0" defaultTableStyle="TableStyleMedium2" defaultPivotStyle="PivotStyleLight16"/>
  <colors>
    <mruColors>
      <color rgb="FF6CDA6C"/>
      <color rgb="FF66FF66"/>
      <color rgb="FFFF7171"/>
      <color rgb="FFFF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363622</xdr:colOff>
      <xdr:row>1</xdr:row>
      <xdr:rowOff>19051</xdr:rowOff>
    </xdr:from>
    <xdr:to>
      <xdr:col>2</xdr:col>
      <xdr:colOff>1001927</xdr:colOff>
      <xdr:row>4</xdr:row>
      <xdr:rowOff>257175</xdr:rowOff>
    </xdr:to>
    <xdr:pic>
      <xdr:nvPicPr>
        <xdr:cNvPr id="4" name="Imagen 1">
          <a:extLst>
            <a:ext uri="{FF2B5EF4-FFF2-40B4-BE49-F238E27FC236}">
              <a16:creationId xmlns:a16="http://schemas.microsoft.com/office/drawing/2014/main" id="{1D879B1E-F93F-476E-1771-08E53DE0D9B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050" t="15714" b="8571"/>
        <a:stretch>
          <a:fillRect/>
        </a:stretch>
      </xdr:blipFill>
      <xdr:spPr bwMode="auto">
        <a:xfrm>
          <a:off x="363622" y="209551"/>
          <a:ext cx="2400430" cy="80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7939</xdr:colOff>
      <xdr:row>16</xdr:row>
      <xdr:rowOff>14283</xdr:rowOff>
    </xdr:from>
    <xdr:to>
      <xdr:col>4</xdr:col>
      <xdr:colOff>1460501</xdr:colOff>
      <xdr:row>18</xdr:row>
      <xdr:rowOff>74769</xdr:rowOff>
    </xdr:to>
    <xdr:pic>
      <xdr:nvPicPr>
        <xdr:cNvPr id="2" name="Imagen 1">
          <a:extLst>
            <a:ext uri="{FF2B5EF4-FFF2-40B4-BE49-F238E27FC236}">
              <a16:creationId xmlns:a16="http://schemas.microsoft.com/office/drawing/2014/main" id="{B1C0B9F1-89CD-AD03-F8C8-235D06338E38}"/>
            </a:ext>
          </a:extLst>
        </xdr:cNvPr>
        <xdr:cNvPicPr>
          <a:picLocks noChangeAspect="1"/>
        </xdr:cNvPicPr>
      </xdr:nvPicPr>
      <xdr:blipFill rotWithShape="1">
        <a:blip xmlns:r="http://schemas.openxmlformats.org/officeDocument/2006/relationships" r:embed="rId1"/>
        <a:srcRect r="1623"/>
        <a:stretch>
          <a:fillRect/>
        </a:stretch>
      </xdr:blipFill>
      <xdr:spPr>
        <a:xfrm>
          <a:off x="2722564" y="3316283"/>
          <a:ext cx="3849687" cy="1028861"/>
        </a:xfrm>
        <a:prstGeom prst="rect">
          <a:avLst/>
        </a:prstGeom>
      </xdr:spPr>
    </xdr:pic>
    <xdr:clientData/>
  </xdr:twoCellAnchor>
  <xdr:twoCellAnchor editAs="oneCell">
    <xdr:from>
      <xdr:col>1</xdr:col>
      <xdr:colOff>1023937</xdr:colOff>
      <xdr:row>21</xdr:row>
      <xdr:rowOff>23812</xdr:rowOff>
    </xdr:from>
    <xdr:to>
      <xdr:col>5</xdr:col>
      <xdr:colOff>0</xdr:colOff>
      <xdr:row>25</xdr:row>
      <xdr:rowOff>81076</xdr:rowOff>
    </xdr:to>
    <xdr:pic>
      <xdr:nvPicPr>
        <xdr:cNvPr id="3" name="Imagen 2">
          <a:extLst>
            <a:ext uri="{FF2B5EF4-FFF2-40B4-BE49-F238E27FC236}">
              <a16:creationId xmlns:a16="http://schemas.microsoft.com/office/drawing/2014/main" id="{929E209B-3380-5F7A-378E-C32AF2396446}"/>
            </a:ext>
          </a:extLst>
        </xdr:cNvPr>
        <xdr:cNvPicPr>
          <a:picLocks noChangeAspect="1"/>
        </xdr:cNvPicPr>
      </xdr:nvPicPr>
      <xdr:blipFill>
        <a:blip xmlns:r="http://schemas.openxmlformats.org/officeDocument/2006/relationships" r:embed="rId2"/>
        <a:stretch>
          <a:fillRect/>
        </a:stretch>
      </xdr:blipFill>
      <xdr:spPr>
        <a:xfrm>
          <a:off x="2698750" y="4873625"/>
          <a:ext cx="3889375" cy="81926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60133-6D6C-4EA6-9B19-9F5C8F9A04B2}">
  <dimension ref="A2:AD19"/>
  <sheetViews>
    <sheetView tabSelected="1" zoomScale="60" zoomScaleNormal="60" workbookViewId="0">
      <selection activeCell="A16" sqref="A16:AD17"/>
    </sheetView>
  </sheetViews>
  <sheetFormatPr baseColWidth="10" defaultColWidth="11.453125" defaultRowHeight="14.5" x14ac:dyDescent="0.35"/>
  <cols>
    <col min="1" max="1" width="14.26953125" style="36" customWidth="1"/>
    <col min="2" max="2" width="15" style="36" customWidth="1"/>
    <col min="3" max="3" width="17.26953125" style="36" customWidth="1"/>
    <col min="4" max="4" width="13.453125" style="36" customWidth="1"/>
    <col min="5" max="8" width="11.453125" style="36"/>
    <col min="9" max="9" width="15.81640625" style="36" customWidth="1"/>
    <col min="10" max="12" width="11.453125" style="36"/>
    <col min="13" max="13" width="19.7265625" style="36" customWidth="1"/>
    <col min="14" max="14" width="10.26953125" style="36" customWidth="1"/>
    <col min="15" max="15" width="20.7265625" style="36" customWidth="1"/>
    <col min="16" max="16" width="11.453125" style="36"/>
    <col min="17" max="17" width="20.1796875" style="36" customWidth="1"/>
    <col min="18" max="18" width="17.54296875" style="36" customWidth="1"/>
    <col min="19" max="19" width="18.81640625" style="36" customWidth="1"/>
    <col min="20" max="20" width="16.1796875" style="36" customWidth="1"/>
    <col min="21" max="21" width="19.54296875" style="36" customWidth="1"/>
    <col min="22" max="22" width="16.7265625" style="36" customWidth="1"/>
    <col min="23" max="23" width="18.453125" style="36" customWidth="1"/>
    <col min="24" max="24" width="14" style="36" customWidth="1"/>
    <col min="25" max="25" width="19.81640625" style="36" customWidth="1"/>
    <col min="26" max="26" width="11.453125" style="36"/>
    <col min="27" max="27" width="20.1796875" style="36" customWidth="1"/>
    <col min="28" max="28" width="27.453125" style="36" customWidth="1"/>
    <col min="29" max="29" width="25.1796875" style="36" customWidth="1"/>
    <col min="30" max="30" width="25.81640625" style="36" customWidth="1"/>
    <col min="31" max="16384" width="11.453125" style="36"/>
  </cols>
  <sheetData>
    <row r="2" spans="1:30" x14ac:dyDescent="0.35">
      <c r="A2" s="68"/>
      <c r="B2" s="68"/>
      <c r="C2" s="68"/>
      <c r="D2" s="81" t="s">
        <v>0</v>
      </c>
      <c r="E2" s="82"/>
      <c r="F2" s="82"/>
      <c r="G2" s="82"/>
      <c r="H2" s="82"/>
      <c r="I2" s="82"/>
      <c r="J2" s="82"/>
      <c r="K2" s="82"/>
      <c r="L2" s="82"/>
      <c r="M2" s="82"/>
      <c r="N2" s="82"/>
      <c r="O2" s="82"/>
      <c r="P2" s="82"/>
      <c r="Q2" s="82"/>
      <c r="R2" s="82"/>
      <c r="S2" s="82"/>
      <c r="T2" s="82"/>
      <c r="U2" s="82"/>
      <c r="V2" s="82"/>
      <c r="W2" s="82"/>
      <c r="X2" s="82"/>
      <c r="Y2" s="82"/>
      <c r="Z2" s="82"/>
      <c r="AA2" s="82"/>
      <c r="AB2" s="82"/>
      <c r="AC2" s="82"/>
      <c r="AD2" s="82"/>
    </row>
    <row r="3" spans="1:30" x14ac:dyDescent="0.35">
      <c r="A3" s="68"/>
      <c r="B3" s="68"/>
      <c r="C3" s="68"/>
      <c r="D3" s="82"/>
      <c r="E3" s="82"/>
      <c r="F3" s="82"/>
      <c r="G3" s="82"/>
      <c r="H3" s="82"/>
      <c r="I3" s="82"/>
      <c r="J3" s="82"/>
      <c r="K3" s="82"/>
      <c r="L3" s="82"/>
      <c r="M3" s="82"/>
      <c r="N3" s="82"/>
      <c r="O3" s="82"/>
      <c r="P3" s="82"/>
      <c r="Q3" s="82"/>
      <c r="R3" s="82"/>
      <c r="S3" s="82"/>
      <c r="T3" s="82"/>
      <c r="U3" s="82"/>
      <c r="V3" s="82"/>
      <c r="W3" s="82"/>
      <c r="X3" s="82"/>
      <c r="Y3" s="82"/>
      <c r="Z3" s="82"/>
      <c r="AA3" s="82"/>
      <c r="AB3" s="82"/>
      <c r="AC3" s="82"/>
      <c r="AD3" s="82"/>
    </row>
    <row r="4" spans="1:30" x14ac:dyDescent="0.35">
      <c r="A4" s="68"/>
      <c r="B4" s="68"/>
      <c r="C4" s="68"/>
      <c r="D4" s="82"/>
      <c r="E4" s="82"/>
      <c r="F4" s="82"/>
      <c r="G4" s="82"/>
      <c r="H4" s="82"/>
      <c r="I4" s="82"/>
      <c r="J4" s="82"/>
      <c r="K4" s="82"/>
      <c r="L4" s="82"/>
      <c r="M4" s="82"/>
      <c r="N4" s="82"/>
      <c r="O4" s="82"/>
      <c r="P4" s="82"/>
      <c r="Q4" s="82"/>
      <c r="R4" s="82"/>
      <c r="S4" s="82"/>
      <c r="T4" s="82"/>
      <c r="U4" s="82"/>
      <c r="V4" s="82"/>
      <c r="W4" s="82"/>
      <c r="X4" s="82"/>
      <c r="Y4" s="82"/>
      <c r="Z4" s="82"/>
      <c r="AA4" s="82"/>
      <c r="AB4" s="82"/>
      <c r="AC4" s="82"/>
      <c r="AD4" s="82"/>
    </row>
    <row r="5" spans="1:30" ht="21" x14ac:dyDescent="0.35">
      <c r="A5" s="68"/>
      <c r="B5" s="68"/>
      <c r="C5" s="68"/>
      <c r="D5" s="78" t="s">
        <v>18</v>
      </c>
      <c r="E5" s="79"/>
      <c r="F5" s="79"/>
      <c r="G5" s="79"/>
      <c r="H5" s="79"/>
      <c r="I5" s="79"/>
      <c r="J5" s="79"/>
      <c r="K5" s="79"/>
      <c r="L5" s="79"/>
      <c r="M5" s="79"/>
      <c r="N5" s="79"/>
      <c r="O5" s="79"/>
      <c r="P5" s="79"/>
      <c r="Q5" s="79"/>
      <c r="R5" s="79"/>
      <c r="S5" s="79"/>
      <c r="T5" s="79"/>
      <c r="U5" s="79"/>
      <c r="V5" s="79"/>
      <c r="W5" s="79"/>
      <c r="X5" s="79"/>
      <c r="Y5" s="79"/>
      <c r="Z5" s="79"/>
      <c r="AA5" s="79"/>
      <c r="AB5" s="79"/>
      <c r="AC5" s="79"/>
      <c r="AD5" s="80"/>
    </row>
    <row r="6" spans="1:30" ht="30.75" customHeight="1" x14ac:dyDescent="0.35">
      <c r="A6" s="72" t="s">
        <v>19</v>
      </c>
      <c r="B6" s="72"/>
      <c r="C6" s="73"/>
      <c r="D6" s="69"/>
      <c r="E6" s="70"/>
      <c r="F6" s="70"/>
      <c r="G6" s="70"/>
      <c r="H6" s="70"/>
      <c r="I6" s="70"/>
      <c r="J6" s="70"/>
      <c r="K6" s="70"/>
      <c r="L6" s="70"/>
      <c r="M6" s="71"/>
      <c r="N6" s="37"/>
      <c r="O6" s="37"/>
      <c r="P6" s="37"/>
      <c r="Q6" s="37"/>
      <c r="R6" s="37"/>
      <c r="S6" s="37"/>
      <c r="T6" s="37"/>
      <c r="U6" s="37"/>
      <c r="V6" s="37"/>
      <c r="W6" s="37"/>
      <c r="X6" s="37"/>
      <c r="Y6" s="37"/>
      <c r="Z6" s="37"/>
      <c r="AA6" s="37"/>
      <c r="AB6" s="37"/>
      <c r="AC6" s="37"/>
      <c r="AD6" s="37"/>
    </row>
    <row r="7" spans="1:30" ht="21" customHeight="1" thickBot="1" x14ac:dyDescent="0.4">
      <c r="A7" s="74" t="s">
        <v>20</v>
      </c>
      <c r="B7" s="74"/>
      <c r="C7" s="74"/>
      <c r="D7" s="75"/>
      <c r="E7" s="76"/>
      <c r="F7" s="76"/>
      <c r="G7" s="76"/>
      <c r="H7" s="76"/>
      <c r="I7" s="76"/>
      <c r="J7" s="76"/>
      <c r="K7" s="76"/>
      <c r="L7" s="76"/>
      <c r="M7" s="77"/>
      <c r="N7" s="37"/>
      <c r="O7" s="37"/>
      <c r="P7" s="37"/>
      <c r="Q7" s="37"/>
      <c r="R7" s="37"/>
      <c r="S7" s="37"/>
      <c r="T7" s="37"/>
      <c r="U7" s="37"/>
      <c r="V7" s="37"/>
      <c r="W7" s="37"/>
      <c r="X7" s="37"/>
      <c r="Y7" s="37"/>
      <c r="Z7" s="37"/>
      <c r="AA7" s="37"/>
      <c r="AB7" s="37"/>
      <c r="AC7" s="38"/>
      <c r="AD7" s="38"/>
    </row>
    <row r="8" spans="1:30" ht="15.75" customHeight="1" thickBot="1" x14ac:dyDescent="0.4">
      <c r="A8" s="67" t="s">
        <v>66</v>
      </c>
      <c r="B8" s="67" t="s">
        <v>1</v>
      </c>
      <c r="C8" s="67" t="s">
        <v>2</v>
      </c>
      <c r="D8" s="62" t="s">
        <v>3</v>
      </c>
      <c r="E8" s="63"/>
      <c r="F8" s="63"/>
      <c r="G8" s="63"/>
      <c r="H8" s="63"/>
      <c r="I8" s="63"/>
      <c r="J8" s="63"/>
      <c r="K8" s="63"/>
      <c r="L8" s="64"/>
      <c r="M8" s="92" t="s">
        <v>64</v>
      </c>
      <c r="N8" s="93"/>
      <c r="O8" s="93"/>
      <c r="P8" s="93"/>
      <c r="Q8" s="93"/>
      <c r="R8" s="93"/>
      <c r="S8" s="93"/>
      <c r="T8" s="93"/>
      <c r="U8" s="93"/>
      <c r="V8" s="93"/>
      <c r="W8" s="93"/>
      <c r="X8" s="93"/>
      <c r="Y8" s="93"/>
      <c r="Z8" s="93"/>
      <c r="AA8" s="93"/>
      <c r="AB8" s="93"/>
      <c r="AC8" s="89" t="s">
        <v>65</v>
      </c>
      <c r="AD8" s="97" t="s">
        <v>4</v>
      </c>
    </row>
    <row r="9" spans="1:30" ht="35.25" customHeight="1" thickBot="1" x14ac:dyDescent="0.4">
      <c r="A9" s="67"/>
      <c r="B9" s="67"/>
      <c r="C9" s="67"/>
      <c r="D9" s="62" t="s">
        <v>5</v>
      </c>
      <c r="E9" s="64"/>
      <c r="F9" s="62" t="s">
        <v>6</v>
      </c>
      <c r="G9" s="63"/>
      <c r="H9" s="64"/>
      <c r="I9" s="62" t="s">
        <v>7</v>
      </c>
      <c r="J9" s="63"/>
      <c r="K9" s="64"/>
      <c r="L9" s="65" t="s">
        <v>8</v>
      </c>
      <c r="M9" s="92" t="s">
        <v>54</v>
      </c>
      <c r="N9" s="93"/>
      <c r="O9" s="92" t="s">
        <v>53</v>
      </c>
      <c r="P9" s="94"/>
      <c r="Q9" s="92" t="s">
        <v>52</v>
      </c>
      <c r="R9" s="94"/>
      <c r="S9" s="92" t="s">
        <v>56</v>
      </c>
      <c r="T9" s="94"/>
      <c r="U9" s="92" t="s">
        <v>63</v>
      </c>
      <c r="V9" s="94"/>
      <c r="W9" s="92" t="s">
        <v>62</v>
      </c>
      <c r="X9" s="94"/>
      <c r="Y9" s="95" t="s">
        <v>61</v>
      </c>
      <c r="Z9" s="96"/>
      <c r="AA9" s="92" t="s">
        <v>60</v>
      </c>
      <c r="AB9" s="93"/>
      <c r="AC9" s="90"/>
      <c r="AD9" s="98"/>
    </row>
    <row r="10" spans="1:30" ht="15" thickBot="1" x14ac:dyDescent="0.4">
      <c r="A10" s="67"/>
      <c r="B10" s="67"/>
      <c r="C10" s="67"/>
      <c r="D10" s="39" t="s">
        <v>9</v>
      </c>
      <c r="E10" s="39" t="s">
        <v>10</v>
      </c>
      <c r="F10" s="39" t="s">
        <v>11</v>
      </c>
      <c r="G10" s="39" t="s">
        <v>12</v>
      </c>
      <c r="H10" s="39" t="s">
        <v>13</v>
      </c>
      <c r="I10" s="40" t="s">
        <v>14</v>
      </c>
      <c r="J10" s="40" t="s">
        <v>15</v>
      </c>
      <c r="K10" s="40" t="s">
        <v>16</v>
      </c>
      <c r="L10" s="66"/>
      <c r="M10" s="41" t="s">
        <v>49</v>
      </c>
      <c r="N10" s="41" t="s">
        <v>51</v>
      </c>
      <c r="O10" s="41" t="s">
        <v>49</v>
      </c>
      <c r="P10" s="41" t="s">
        <v>50</v>
      </c>
      <c r="Q10" s="41" t="s">
        <v>49</v>
      </c>
      <c r="R10" s="41" t="s">
        <v>51</v>
      </c>
      <c r="S10" s="41" t="s">
        <v>49</v>
      </c>
      <c r="T10" s="41" t="s">
        <v>51</v>
      </c>
      <c r="U10" s="41" t="s">
        <v>49</v>
      </c>
      <c r="V10" s="41" t="s">
        <v>51</v>
      </c>
      <c r="W10" s="41" t="s">
        <v>49</v>
      </c>
      <c r="X10" s="41" t="s">
        <v>51</v>
      </c>
      <c r="Y10" s="41" t="s">
        <v>49</v>
      </c>
      <c r="Z10" s="41" t="s">
        <v>51</v>
      </c>
      <c r="AA10" s="41" t="s">
        <v>49</v>
      </c>
      <c r="AB10" s="42" t="s">
        <v>51</v>
      </c>
      <c r="AC10" s="91"/>
      <c r="AD10" s="99"/>
    </row>
    <row r="11" spans="1:30" ht="90" customHeight="1" thickBot="1" x14ac:dyDescent="0.4">
      <c r="A11" s="111">
        <v>1</v>
      </c>
      <c r="B11" s="61"/>
      <c r="C11" s="43"/>
      <c r="D11" s="59"/>
      <c r="E11" s="44"/>
      <c r="F11" s="44"/>
      <c r="G11" s="44"/>
      <c r="H11" s="44"/>
      <c r="I11" s="44"/>
      <c r="J11" s="44"/>
      <c r="K11" s="44"/>
      <c r="L11" s="44"/>
      <c r="M11" s="45"/>
      <c r="N11" s="48" t="str">
        <f>IFERROR(
  VLOOKUP(M11, 'Criterio de Valoración'!$A$3:$B$4, 2, 0),
  "—"
)</f>
        <v>—</v>
      </c>
      <c r="O11" s="46"/>
      <c r="P11" s="49" t="str">
        <f>IFERROR(
  VLOOKUP(O11, 'Criterio de Valoración'!$C$3:$D$7, 2, 0),
  "—"
)</f>
        <v>—</v>
      </c>
      <c r="Q11" s="45"/>
      <c r="R11" s="50" t="str">
        <f>IFERROR(
  VLOOKUP(Q11, 'Criterio de Valoración'!$E$3:$F$6, 2, 0),
  "—"
)</f>
        <v>—</v>
      </c>
      <c r="S11" s="45"/>
      <c r="T11" s="49" t="str">
        <f>IFERROR(
  VLOOKUP(S11, 'Criterio de Valoración'!$G$3:$H$5, 2, 0),
  "—"
)</f>
        <v>—</v>
      </c>
      <c r="U11" s="45"/>
      <c r="V11" s="49" t="str">
        <f>IFERROR(
  VLOOKUP(U11, 'Criterio de Valoración'!$A$11:$B$14, 2, 0),
  "—"
)</f>
        <v>—</v>
      </c>
      <c r="W11" s="45"/>
      <c r="X11" s="51" t="str">
        <f>IFERROR(
  VLOOKUP(W11, 'Criterio de Valoración'!$C$11:$D$13, 2, 0),
  "—"
)</f>
        <v>—</v>
      </c>
      <c r="Y11" s="46"/>
      <c r="Z11" s="52" t="str">
        <f>IFERROR(
  VLOOKUP(Y11, 'Criterio de Valoración'!$E$11:$F$12, 2, 0),
  "—"
)</f>
        <v>—</v>
      </c>
      <c r="AA11" s="46"/>
      <c r="AB11" s="53" t="str">
        <f>IFERROR(
  VLOOKUP(AA11, 'Criterio de Valoración'!$G$11:$H$13, 2, 0),
  "—"
)</f>
        <v>—</v>
      </c>
      <c r="AC11" s="52" t="str">
        <f>IFERROR(
  N11 * ((3*P11) + (2*R11) + T11 + V11 + X11 + Z11 + AB11),
  "—"
)</f>
        <v>—</v>
      </c>
      <c r="AD11" s="54" t="str">
        <f>IF(AND(AC11&gt;46,AC11&lt;=92),"Impacto Positivo Importante",IF(AND(AC11&gt;0,AC11&lt;=45),"Impacto Positivo",IF(AND(AC11&gt;=-20,AC11&lt;=-1),"Impacto Irrelevante",IF(AND(AC11&gt;=-45,AC11&lt;=-21),"Impacto Bajo",IF(AND(AC11&gt;=-70,AC11&lt;=-46),"Impacto Moderado",IF(AND(AC11&gt;=-92,AC11&lt;=-71),"Impacto Crítico","Error - Valor fuera de rango"))))))</f>
        <v>Error - Valor fuera de rango</v>
      </c>
    </row>
    <row r="12" spans="1:30" ht="90" customHeight="1" thickBot="1" x14ac:dyDescent="0.4">
      <c r="A12" s="112">
        <v>2</v>
      </c>
      <c r="B12" s="60"/>
      <c r="C12" s="58"/>
      <c r="D12" s="44"/>
      <c r="E12" s="44"/>
      <c r="F12" s="44"/>
      <c r="G12" s="44"/>
      <c r="H12" s="44"/>
      <c r="I12" s="44"/>
      <c r="J12" s="44"/>
      <c r="K12" s="44"/>
      <c r="L12" s="44"/>
      <c r="M12" s="45"/>
      <c r="N12" s="48" t="str">
        <f>IFERROR(
  VLOOKUP(M12, 'Criterio de Valoración'!$A$3:$B$4, 2, 0),
  "—"
)</f>
        <v>—</v>
      </c>
      <c r="O12" s="46"/>
      <c r="P12" s="49" t="str">
        <f>IFERROR(
  VLOOKUP(O12, 'Criterio de Valoración'!$C$3:$D$7, 2, 0),
  "—"
)</f>
        <v>—</v>
      </c>
      <c r="Q12" s="45"/>
      <c r="R12" s="50" t="str">
        <f>IFERROR(
  VLOOKUP(Q12, 'Criterio de Valoración'!$E$3:$F$6, 2, 0),
  "—"
)</f>
        <v>—</v>
      </c>
      <c r="S12" s="45"/>
      <c r="T12" s="49" t="str">
        <f>IFERROR(
  VLOOKUP(S12, 'Criterio de Valoración'!$G$3:$H$5, 2, 0),
  "—"
)</f>
        <v>—</v>
      </c>
      <c r="U12" s="45"/>
      <c r="V12" s="49" t="str">
        <f>IFERROR(
  VLOOKUP(U12, 'Criterio de Valoración'!$A$11:$B$14, 2, 0),
  "—"
)</f>
        <v>—</v>
      </c>
      <c r="W12" s="45"/>
      <c r="X12" s="51" t="str">
        <f>IFERROR(
  VLOOKUP(W12, 'Criterio de Valoración'!$C$11:$D$13, 2, 0),
  "—"
)</f>
        <v>—</v>
      </c>
      <c r="Y12" s="46"/>
      <c r="Z12" s="52" t="str">
        <f>IFERROR(
  VLOOKUP(Y12, 'Criterio de Valoración'!$E$11:$F$12, 2, 0),
  "—"
)</f>
        <v>—</v>
      </c>
      <c r="AA12" s="46"/>
      <c r="AB12" s="53" t="str">
        <f>IFERROR(
  VLOOKUP(AA12, 'Criterio de Valoración'!$G$11:$H$13, 2, 0),
  "—"
)</f>
        <v>—</v>
      </c>
      <c r="AC12" s="52" t="str">
        <f t="shared" ref="AC12:AC15" si="0">IFERROR(
  N12 * ((3*P12) + (2*R12) + T12 + V12 + X12 + Z12 + AB12),
  "—"
)</f>
        <v>—</v>
      </c>
      <c r="AD12" s="54" t="str">
        <f>IF(AND(AC12&gt;46,AC12&lt;=92),"Impacto Positivo Importante",IF(AND(AC12&gt;0,AC12&lt;=45),"Impacto Positivo",IF(AND(AC12&gt;=-20,AC12&lt;=-1),"Impacto Insignificante",IF(AND(AC12&gt;=-45,AC12&lt;=-21),"Impacto Menor",IF(AND(AC12&gt;=-70,AC12&lt;=-46),"Impacto Significativo",IF(AND(AC12&gt;=-92,AC12&lt;=-71),"Impacto Crítico","Valor cero o fuera de rango"))))))</f>
        <v>Valor cero o fuera de rango</v>
      </c>
    </row>
    <row r="13" spans="1:30" ht="106.5" customHeight="1" thickBot="1" x14ac:dyDescent="0.4">
      <c r="A13" s="56">
        <v>3</v>
      </c>
      <c r="B13" s="43"/>
      <c r="C13" s="43"/>
      <c r="D13" s="44"/>
      <c r="E13" s="44"/>
      <c r="F13" s="44"/>
      <c r="G13" s="44"/>
      <c r="H13" s="44"/>
      <c r="I13" s="44"/>
      <c r="J13" s="44"/>
      <c r="K13" s="44"/>
      <c r="L13" s="44"/>
      <c r="M13" s="45"/>
      <c r="N13" s="48" t="str">
        <f>IFERROR(
  VLOOKUP(M13, 'Criterio de Valoración'!$A$3:$B$4, 2, 0),
  "—"
)</f>
        <v>—</v>
      </c>
      <c r="O13" s="46"/>
      <c r="P13" s="49" t="str">
        <f>IFERROR(
  VLOOKUP(O13, 'Criterio de Valoración'!$C$3:$D$7, 2, 0),
  "—"
)</f>
        <v>—</v>
      </c>
      <c r="Q13" s="45"/>
      <c r="R13" s="50" t="str">
        <f>IFERROR(
  VLOOKUP(Q13, 'Criterio de Valoración'!$E$3:$F$6, 2, 0),
  "—"
)</f>
        <v>—</v>
      </c>
      <c r="S13" s="45"/>
      <c r="T13" s="49" t="str">
        <f>IFERROR(
  VLOOKUP(S13, 'Criterio de Valoración'!$G$3:$H$5, 2, 0),
  "—"
)</f>
        <v>—</v>
      </c>
      <c r="U13" s="45"/>
      <c r="V13" s="49" t="str">
        <f>IFERROR(
  VLOOKUP(U13, 'Criterio de Valoración'!$A$11:$B$14, 2, 0),
  "—"
)</f>
        <v>—</v>
      </c>
      <c r="W13" s="45"/>
      <c r="X13" s="51" t="str">
        <f>IFERROR(
  VLOOKUP(W13, 'Criterio de Valoración'!$C$11:$D$13, 2, 0),
  "—"
)</f>
        <v>—</v>
      </c>
      <c r="Y13" s="46"/>
      <c r="Z13" s="52" t="str">
        <f>IFERROR(
  VLOOKUP(Y13, 'Criterio de Valoración'!$E$11:$F$12, 2, 0),
  "—"
)</f>
        <v>—</v>
      </c>
      <c r="AA13" s="46"/>
      <c r="AB13" s="53" t="str">
        <f>IFERROR(
  VLOOKUP(AA13, 'Criterio de Valoración'!$G$11:$H$13, 2, 0),
  "—"
)</f>
        <v>—</v>
      </c>
      <c r="AC13" s="52" t="str">
        <f t="shared" si="0"/>
        <v>—</v>
      </c>
      <c r="AD13" s="54" t="str">
        <f>IF(AND(AC13&gt;46,AC13&lt;=92),"Impacto Positivo Importante",IF(AND(AC13&gt;0,AC13&lt;=45),"Impacto Positivo",IF(AND(AC13&gt;=-20,AC13&lt;=-1),"Impacto Irrelevante",IF(AND(AC13&gt;=-45,AC13&lt;=-21),"Impacto Bajo",IF(AND(AC13&gt;=-70,AC13&lt;=-46),"Impacto Moderado",IF(AND(AC13&gt;=-92,AC13&lt;=-71),"Impacto Crítico","Valor cero o fuera de rango"))))))</f>
        <v>Valor cero o fuera de rango</v>
      </c>
    </row>
    <row r="14" spans="1:30" ht="90" customHeight="1" thickBot="1" x14ac:dyDescent="0.4">
      <c r="A14" s="55">
        <v>4</v>
      </c>
      <c r="B14" s="43"/>
      <c r="C14" s="43"/>
      <c r="D14" s="44"/>
      <c r="E14" s="44"/>
      <c r="F14" s="44"/>
      <c r="G14" s="44"/>
      <c r="H14" s="44"/>
      <c r="I14" s="44"/>
      <c r="J14" s="44"/>
      <c r="K14" s="44"/>
      <c r="L14" s="44"/>
      <c r="M14" s="45"/>
      <c r="N14" s="48" t="str">
        <f>IFERROR(
  VLOOKUP(M14, 'Criterio de Valoración'!$A$3:$B$4, 2, 0),
  "—"
)</f>
        <v>—</v>
      </c>
      <c r="O14" s="46"/>
      <c r="P14" s="49" t="str">
        <f>IFERROR(
  VLOOKUP(O14, 'Criterio de Valoración'!$C$3:$D$7, 2, 0),
  "—"
)</f>
        <v>—</v>
      </c>
      <c r="Q14" s="45"/>
      <c r="R14" s="50" t="str">
        <f>IFERROR(
  VLOOKUP(Q14, 'Criterio de Valoración'!$E$3:$F$6, 2, 0),
  "—"
)</f>
        <v>—</v>
      </c>
      <c r="S14" s="45"/>
      <c r="T14" s="49" t="str">
        <f>IFERROR(
  VLOOKUP(S14, 'Criterio de Valoración'!$G$3:$H$5, 2, 0),
  "—"
)</f>
        <v>—</v>
      </c>
      <c r="U14" s="45"/>
      <c r="V14" s="49" t="str">
        <f>IFERROR(
  VLOOKUP(U14, 'Criterio de Valoración'!$A$11:$B$14, 2, 0),
  "—"
)</f>
        <v>—</v>
      </c>
      <c r="W14" s="45"/>
      <c r="X14" s="51" t="str">
        <f>IFERROR(
  VLOOKUP(W14, 'Criterio de Valoración'!$C$11:$D$13, 2, 0),
  "—"
)</f>
        <v>—</v>
      </c>
      <c r="Y14" s="46"/>
      <c r="Z14" s="52" t="str">
        <f>IFERROR(
  VLOOKUP(Y14, 'Criterio de Valoración'!$E$11:$F$12, 2, 0),
  "—"
)</f>
        <v>—</v>
      </c>
      <c r="AA14" s="46"/>
      <c r="AB14" s="53" t="str">
        <f>IFERROR(
  VLOOKUP(AA14, 'Criterio de Valoración'!$G$11:$H$13, 2, 0),
  "—"
)</f>
        <v>—</v>
      </c>
      <c r="AC14" s="52" t="str">
        <f t="shared" si="0"/>
        <v>—</v>
      </c>
      <c r="AD14" s="54" t="str">
        <f t="shared" ref="AD14:AD15" si="1">IF(AND(AC14&gt;46,AC14&lt;=92),"Impacto Positivo Importante",IF(AND(AC14&gt;0,AC14&lt;=45),"Impacto Positivo",IF(AND(AC14&gt;=-20,AC14&lt;=-1),"Impacto Irrelevante",IF(AND(AC14&gt;=-45,AC14&lt;=-21),"Impacto Bajo",IF(AND(AC14&gt;=-70,AC14&lt;=-46),"Impacto Moderado",IF(AND(AC14&gt;=-92,AC14&lt;=-71),"Impacto Crítico","Valor cero o fuera de rango"))))))</f>
        <v>Valor cero o fuera de rango</v>
      </c>
    </row>
    <row r="15" spans="1:30" ht="90" customHeight="1" thickBot="1" x14ac:dyDescent="0.4">
      <c r="A15" s="56">
        <v>5</v>
      </c>
      <c r="B15" s="57"/>
      <c r="C15" s="47"/>
      <c r="D15" s="44"/>
      <c r="E15" s="44"/>
      <c r="F15" s="44"/>
      <c r="G15" s="44"/>
      <c r="H15" s="44"/>
      <c r="I15" s="44"/>
      <c r="J15" s="44"/>
      <c r="K15" s="44"/>
      <c r="L15" s="44"/>
      <c r="M15" s="45"/>
      <c r="N15" s="48" t="str">
        <f>IFERROR(
  VLOOKUP(M15, 'Criterio de Valoración'!$A$3:$B$4, 2, 0),
  "—"
)</f>
        <v>—</v>
      </c>
      <c r="O15" s="46"/>
      <c r="P15" s="49" t="str">
        <f>IFERROR(
  VLOOKUP(O15, 'Criterio de Valoración'!$C$3:$D$7, 2, 0),
  "—"
)</f>
        <v>—</v>
      </c>
      <c r="Q15" s="45"/>
      <c r="R15" s="50" t="str">
        <f>IFERROR(
  VLOOKUP(Q15, 'Criterio de Valoración'!$E$3:$F$6, 2, 0),
  "—"
)</f>
        <v>—</v>
      </c>
      <c r="S15" s="45"/>
      <c r="T15" s="49" t="str">
        <f>IFERROR(
  VLOOKUP(S15, 'Criterio de Valoración'!$G$3:$H$5, 2, 0),
  "—"
)</f>
        <v>—</v>
      </c>
      <c r="U15" s="45"/>
      <c r="V15" s="49" t="str">
        <f>IFERROR(
  VLOOKUP(U15, 'Criterio de Valoración'!$A$11:$B$14, 2, 0),
  "—"
)</f>
        <v>—</v>
      </c>
      <c r="W15" s="45"/>
      <c r="X15" s="51" t="str">
        <f>IFERROR(
  VLOOKUP(W15, 'Criterio de Valoración'!$C$11:$D$13, 2, 0),
  "—"
)</f>
        <v>—</v>
      </c>
      <c r="Y15" s="46"/>
      <c r="Z15" s="52" t="str">
        <f>IFERROR(
  VLOOKUP(Y15, 'Criterio de Valoración'!$E$11:$F$12, 2, 0),
  "—"
)</f>
        <v>—</v>
      </c>
      <c r="AA15" s="46"/>
      <c r="AB15" s="53" t="str">
        <f>IFERROR(
  VLOOKUP(AA15, 'Criterio de Valoración'!$G$11:$H$13, 2, 0),
  "—"
)</f>
        <v>—</v>
      </c>
      <c r="AC15" s="52" t="str">
        <f t="shared" si="0"/>
        <v>—</v>
      </c>
      <c r="AD15" s="54" t="str">
        <f t="shared" si="1"/>
        <v>Valor cero o fuera de rango</v>
      </c>
    </row>
    <row r="16" spans="1:30" ht="39.75" customHeight="1" x14ac:dyDescent="0.35">
      <c r="A16" s="83" t="s">
        <v>17</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4"/>
    </row>
    <row r="17" spans="1:30" ht="39.75" customHeight="1" x14ac:dyDescent="0.35">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6"/>
    </row>
    <row r="18" spans="1:30" ht="51" customHeight="1" x14ac:dyDescent="0.35">
      <c r="A18" s="87" t="s">
        <v>71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8"/>
    </row>
    <row r="19" spans="1:30" ht="101.25" customHeight="1" x14ac:dyDescent="0.35">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8"/>
    </row>
  </sheetData>
  <mergeCells count="28">
    <mergeCell ref="A16:AD17"/>
    <mergeCell ref="A18:AD19"/>
    <mergeCell ref="AC8:AC10"/>
    <mergeCell ref="A8:A10"/>
    <mergeCell ref="M8:AB8"/>
    <mergeCell ref="W9:X9"/>
    <mergeCell ref="Y9:Z9"/>
    <mergeCell ref="AA9:AB9"/>
    <mergeCell ref="Q9:R9"/>
    <mergeCell ref="M9:N9"/>
    <mergeCell ref="O9:P9"/>
    <mergeCell ref="S9:T9"/>
    <mergeCell ref="U9:V9"/>
    <mergeCell ref="D8:L8"/>
    <mergeCell ref="AD8:AD10"/>
    <mergeCell ref="D9:E9"/>
    <mergeCell ref="A2:C5"/>
    <mergeCell ref="D6:M6"/>
    <mergeCell ref="A6:C6"/>
    <mergeCell ref="A7:C7"/>
    <mergeCell ref="D7:M7"/>
    <mergeCell ref="D5:AD5"/>
    <mergeCell ref="D2:AD4"/>
    <mergeCell ref="F9:H9"/>
    <mergeCell ref="I9:K9"/>
    <mergeCell ref="L9:L10"/>
    <mergeCell ref="B8:B10"/>
    <mergeCell ref="C8:C10"/>
  </mergeCells>
  <conditionalFormatting sqref="AC11:AC15">
    <cfRule type="cellIs" dxfId="5" priority="1" operator="between">
      <formula>-71</formula>
      <formula>-92</formula>
    </cfRule>
    <cfRule type="cellIs" dxfId="4" priority="2" operator="between">
      <formula>-46</formula>
      <formula>-70</formula>
    </cfRule>
    <cfRule type="cellIs" dxfId="3" priority="3" operator="between">
      <formula>-21</formula>
      <formula>-45</formula>
    </cfRule>
    <cfRule type="cellIs" dxfId="2" priority="4" operator="between">
      <formula>-1</formula>
      <formula>-20</formula>
    </cfRule>
    <cfRule type="cellIs" dxfId="1" priority="5" operator="between">
      <formula>45</formula>
      <formula>1</formula>
    </cfRule>
    <cfRule type="cellIs" dxfId="0" priority="6" operator="between">
      <formula>92</formula>
      <formula>46</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AAAE4068-B445-45E2-A832-3E402E253AD1}">
          <x14:formula1>
            <xm:f>'Criterio de Valoración'!$A$3:$A$4</xm:f>
          </x14:formula1>
          <xm:sqref>M11:M15</xm:sqref>
        </x14:dataValidation>
        <x14:dataValidation type="list" allowBlank="1" showInputMessage="1" showErrorMessage="1" xr:uid="{927A5716-D341-489D-A562-7083628A91DD}">
          <x14:formula1>
            <xm:f>'Criterio de Valoración'!$C$3:$C$7</xm:f>
          </x14:formula1>
          <xm:sqref>O11:O15</xm:sqref>
        </x14:dataValidation>
        <x14:dataValidation type="list" allowBlank="1" showInputMessage="1" showErrorMessage="1" xr:uid="{561B7E86-15D1-44B1-9DD9-F22E936A1E00}">
          <x14:formula1>
            <xm:f>'Criterio de Valoración'!$E$3:$E$6</xm:f>
          </x14:formula1>
          <xm:sqref>Q11:Q15</xm:sqref>
        </x14:dataValidation>
        <x14:dataValidation type="list" allowBlank="1" showInputMessage="1" showErrorMessage="1" xr:uid="{DB058B96-AE86-49B5-B0CC-1A0654C7D140}">
          <x14:formula1>
            <xm:f>'Criterio de Valoración'!$G$3:$G$5</xm:f>
          </x14:formula1>
          <xm:sqref>S11:S15</xm:sqref>
        </x14:dataValidation>
        <x14:dataValidation type="list" allowBlank="1" showInputMessage="1" showErrorMessage="1" xr:uid="{CED1C2E2-0F69-4CD8-B247-DF452C92ABDB}">
          <x14:formula1>
            <xm:f>'Criterio de Valoración'!$A$11:$A$14</xm:f>
          </x14:formula1>
          <xm:sqref>U11:U15</xm:sqref>
        </x14:dataValidation>
        <x14:dataValidation type="list" allowBlank="1" showInputMessage="1" showErrorMessage="1" xr:uid="{255B89F1-7302-4636-9655-F27A41E36890}">
          <x14:formula1>
            <xm:f>'Criterio de Valoración'!$C$11:$C$13</xm:f>
          </x14:formula1>
          <xm:sqref>W11:W15</xm:sqref>
        </x14:dataValidation>
        <x14:dataValidation type="list" allowBlank="1" showInputMessage="1" showErrorMessage="1" xr:uid="{8BF5EFDF-5B6B-46EC-AEED-A356F7AFC6ED}">
          <x14:formula1>
            <xm:f>'Criterio de Valoración'!$E$11:$E$12</xm:f>
          </x14:formula1>
          <xm:sqref>Y11:Y15</xm:sqref>
        </x14:dataValidation>
        <x14:dataValidation type="list" allowBlank="1" showInputMessage="1" showErrorMessage="1" xr:uid="{C93C57DC-0559-4435-8B02-631716B14D8D}">
          <x14:formula1>
            <xm:f>'Criterio de Valoración'!$G$11:$G$13</xm:f>
          </x14:formula1>
          <xm:sqref>AA11:AA15</xm:sqref>
        </x14:dataValidation>
        <x14:dataValidation type="list" allowBlank="1" showInputMessage="1" showErrorMessage="1" xr:uid="{D15B52E6-EAA2-468C-8FF3-BBBA809DC828}">
          <x14:formula1>
            <xm:f>'Criterio de Valoración'!$A$18:$A$19</xm:f>
          </x14:formula1>
          <xm:sqref>D11:L15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F9DE-3A8D-438D-8F29-A1C89ADD018E}">
  <dimension ref="A1:H21"/>
  <sheetViews>
    <sheetView zoomScale="120" zoomScaleNormal="120" workbookViewId="0">
      <selection activeCell="C16" sqref="C16:E16"/>
    </sheetView>
  </sheetViews>
  <sheetFormatPr baseColWidth="10" defaultRowHeight="14.5" x14ac:dyDescent="0.35"/>
  <cols>
    <col min="1" max="1" width="25.1796875" customWidth="1"/>
    <col min="2" max="2" width="15.54296875" customWidth="1"/>
    <col min="3" max="3" width="23.1796875" customWidth="1"/>
    <col min="4" max="4" width="12.81640625" customWidth="1"/>
    <col min="5" max="5" width="22.1796875" bestFit="1" customWidth="1"/>
    <col min="7" max="7" width="25.26953125" bestFit="1" customWidth="1"/>
  </cols>
  <sheetData>
    <row r="1" spans="1:8" ht="15" thickBot="1" x14ac:dyDescent="0.4">
      <c r="A1" s="100" t="s">
        <v>64</v>
      </c>
      <c r="B1" s="100"/>
      <c r="C1" s="100"/>
      <c r="D1" s="100"/>
      <c r="E1" s="100"/>
      <c r="F1" s="100"/>
      <c r="G1" s="100"/>
      <c r="H1" s="100"/>
    </row>
    <row r="2" spans="1:8" ht="15" thickBot="1" x14ac:dyDescent="0.4">
      <c r="A2" s="1" t="s">
        <v>55</v>
      </c>
      <c r="B2" s="2" t="s">
        <v>22</v>
      </c>
      <c r="C2" s="1" t="s">
        <v>28</v>
      </c>
      <c r="D2" s="2" t="s">
        <v>33</v>
      </c>
      <c r="E2" s="1" t="s">
        <v>29</v>
      </c>
      <c r="F2" s="2" t="s">
        <v>33</v>
      </c>
      <c r="G2" s="5" t="s">
        <v>57</v>
      </c>
      <c r="H2" s="2" t="s">
        <v>33</v>
      </c>
    </row>
    <row r="3" spans="1:8" x14ac:dyDescent="0.35">
      <c r="A3" s="26" t="s">
        <v>67</v>
      </c>
      <c r="B3" s="27">
        <v>1</v>
      </c>
      <c r="C3" s="26" t="s">
        <v>23</v>
      </c>
      <c r="D3" s="28">
        <v>1</v>
      </c>
      <c r="E3" s="26" t="s">
        <v>30</v>
      </c>
      <c r="F3" s="28">
        <v>1</v>
      </c>
      <c r="G3" s="29" t="s">
        <v>34</v>
      </c>
      <c r="H3" s="28">
        <v>1</v>
      </c>
    </row>
    <row r="4" spans="1:8" x14ac:dyDescent="0.35">
      <c r="A4" s="15" t="s">
        <v>68</v>
      </c>
      <c r="B4" s="21">
        <v>-1</v>
      </c>
      <c r="C4" s="15" t="s">
        <v>24</v>
      </c>
      <c r="D4" s="22">
        <v>2</v>
      </c>
      <c r="E4" s="15" t="s">
        <v>31</v>
      </c>
      <c r="F4" s="22">
        <v>2</v>
      </c>
      <c r="G4" s="19" t="s">
        <v>35</v>
      </c>
      <c r="H4" s="22">
        <v>2</v>
      </c>
    </row>
    <row r="5" spans="1:8" x14ac:dyDescent="0.35">
      <c r="A5" s="15"/>
      <c r="B5" s="16"/>
      <c r="C5" s="15" t="s">
        <v>25</v>
      </c>
      <c r="D5" s="22">
        <v>4</v>
      </c>
      <c r="E5" s="15" t="s">
        <v>32</v>
      </c>
      <c r="F5" s="22">
        <v>4</v>
      </c>
      <c r="G5" s="19" t="s">
        <v>36</v>
      </c>
      <c r="H5" s="22">
        <v>4</v>
      </c>
    </row>
    <row r="6" spans="1:8" x14ac:dyDescent="0.35">
      <c r="A6" s="15"/>
      <c r="B6" s="16"/>
      <c r="C6" s="15" t="s">
        <v>26</v>
      </c>
      <c r="D6" s="22">
        <v>8</v>
      </c>
      <c r="E6" s="15" t="s">
        <v>27</v>
      </c>
      <c r="F6" s="22">
        <v>8</v>
      </c>
      <c r="G6" s="19"/>
      <c r="H6" s="22"/>
    </row>
    <row r="7" spans="1:8" ht="15" thickBot="1" x14ac:dyDescent="0.4">
      <c r="A7" s="17"/>
      <c r="B7" s="18"/>
      <c r="C7" s="17" t="s">
        <v>27</v>
      </c>
      <c r="D7" s="23">
        <v>16</v>
      </c>
      <c r="E7" s="17"/>
      <c r="F7" s="23"/>
      <c r="G7" s="20"/>
      <c r="H7" s="23"/>
    </row>
    <row r="8" spans="1:8" x14ac:dyDescent="0.35">
      <c r="F8" s="13"/>
    </row>
    <row r="9" spans="1:8" ht="15" thickBot="1" x14ac:dyDescent="0.4"/>
    <row r="10" spans="1:8" ht="15" thickBot="1" x14ac:dyDescent="0.4">
      <c r="A10" s="3" t="s">
        <v>37</v>
      </c>
      <c r="B10" s="4" t="s">
        <v>33</v>
      </c>
      <c r="C10" s="4" t="s">
        <v>41</v>
      </c>
      <c r="D10" s="4" t="s">
        <v>33</v>
      </c>
      <c r="E10" s="4" t="s">
        <v>45</v>
      </c>
      <c r="F10" s="24" t="s">
        <v>33</v>
      </c>
      <c r="G10" s="24" t="s">
        <v>58</v>
      </c>
      <c r="H10" s="25" t="s">
        <v>33</v>
      </c>
    </row>
    <row r="11" spans="1:8" x14ac:dyDescent="0.35">
      <c r="A11" s="31" t="s">
        <v>38</v>
      </c>
      <c r="B11" s="32">
        <v>1</v>
      </c>
      <c r="C11" s="31" t="s">
        <v>42</v>
      </c>
      <c r="D11" s="32">
        <v>1</v>
      </c>
      <c r="E11" s="31" t="s">
        <v>46</v>
      </c>
      <c r="F11" s="32">
        <v>1</v>
      </c>
      <c r="G11" s="6" t="s">
        <v>23</v>
      </c>
      <c r="H11" s="12">
        <v>1</v>
      </c>
    </row>
    <row r="12" spans="1:8" x14ac:dyDescent="0.35">
      <c r="A12" s="8" t="s">
        <v>39</v>
      </c>
      <c r="B12" s="9">
        <v>2</v>
      </c>
      <c r="C12" s="8" t="s">
        <v>43</v>
      </c>
      <c r="D12" s="9">
        <v>2</v>
      </c>
      <c r="E12" s="8" t="s">
        <v>47</v>
      </c>
      <c r="F12" s="9">
        <v>4</v>
      </c>
      <c r="G12" s="7" t="s">
        <v>24</v>
      </c>
      <c r="H12" s="9">
        <v>2</v>
      </c>
    </row>
    <row r="13" spans="1:8" x14ac:dyDescent="0.35">
      <c r="A13" s="8" t="s">
        <v>48</v>
      </c>
      <c r="B13" s="9">
        <v>4</v>
      </c>
      <c r="C13" s="8" t="s">
        <v>44</v>
      </c>
      <c r="D13" s="9">
        <v>4</v>
      </c>
      <c r="E13" s="8"/>
      <c r="F13" s="9"/>
      <c r="G13" s="7" t="s">
        <v>59</v>
      </c>
      <c r="H13" s="9">
        <v>8</v>
      </c>
    </row>
    <row r="14" spans="1:8" ht="15" thickBot="1" x14ac:dyDescent="0.4">
      <c r="A14" s="10" t="s">
        <v>40</v>
      </c>
      <c r="B14" s="11">
        <v>8</v>
      </c>
      <c r="C14" s="10"/>
      <c r="D14" s="11"/>
      <c r="E14" s="10"/>
      <c r="F14" s="11"/>
      <c r="G14" s="30"/>
      <c r="H14" s="11"/>
    </row>
    <row r="15" spans="1:8" ht="15" thickBot="1" x14ac:dyDescent="0.4">
      <c r="A15" s="14"/>
      <c r="B15" s="14"/>
      <c r="C15" s="14"/>
      <c r="D15" s="14"/>
      <c r="E15" s="14"/>
      <c r="F15" s="14"/>
    </row>
    <row r="16" spans="1:8" ht="30.75" customHeight="1" thickBot="1" x14ac:dyDescent="0.4">
      <c r="C16" s="101" t="s">
        <v>70</v>
      </c>
      <c r="D16" s="102"/>
      <c r="E16" s="103"/>
    </row>
    <row r="17" spans="1:5" ht="60.75" customHeight="1" thickBot="1" x14ac:dyDescent="0.4">
      <c r="A17" s="35" t="s">
        <v>3</v>
      </c>
      <c r="C17" s="110"/>
      <c r="D17" s="110"/>
      <c r="E17" s="110"/>
    </row>
    <row r="18" spans="1:5" ht="15.5" x14ac:dyDescent="0.35">
      <c r="A18" s="34" t="s">
        <v>21</v>
      </c>
    </row>
    <row r="19" spans="1:5" ht="15" thickBot="1" x14ac:dyDescent="0.4">
      <c r="A19" s="33"/>
    </row>
    <row r="20" spans="1:5" x14ac:dyDescent="0.35">
      <c r="C20" s="104" t="s">
        <v>69</v>
      </c>
      <c r="D20" s="105"/>
      <c r="E20" s="106"/>
    </row>
    <row r="21" spans="1:5" ht="15" thickBot="1" x14ac:dyDescent="0.4">
      <c r="C21" s="107"/>
      <c r="D21" s="108"/>
      <c r="E21" s="109"/>
    </row>
  </sheetData>
  <mergeCells count="4">
    <mergeCell ref="A1:H1"/>
    <mergeCell ref="C16:E16"/>
    <mergeCell ref="C20:E21"/>
    <mergeCell ref="C17:E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Impacto Amb</vt:lpstr>
      <vt:lpstr>Criterio de Valoración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 Angel</dc:creator>
  <cp:lastModifiedBy>Mario Sanchez</cp:lastModifiedBy>
  <dcterms:created xsi:type="dcterms:W3CDTF">2024-08-16T20:18:12Z</dcterms:created>
  <dcterms:modified xsi:type="dcterms:W3CDTF">2025-08-15T16:23:02Z</dcterms:modified>
</cp:coreProperties>
</file>