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aCastro\Desktop\"/>
    </mc:Choice>
  </mc:AlternateContent>
  <xr:revisionPtr revIDLastSave="0" documentId="8_{699AE46C-72BF-420A-AAD1-9CFB920A114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  <sheet name="Hoja1" sheetId="2" r:id="rId2"/>
  </sheets>
  <calcPr calcId="191029"/>
</workbook>
</file>

<file path=xl/calcChain.xml><?xml version="1.0" encoding="utf-8"?>
<calcChain xmlns="http://schemas.openxmlformats.org/spreadsheetml/2006/main">
  <c r="I147" i="1" l="1"/>
  <c r="I148" i="1"/>
  <c r="I149" i="1"/>
  <c r="I150" i="1"/>
  <c r="I146" i="1"/>
  <c r="J146" i="1"/>
  <c r="J147" i="1"/>
  <c r="J148" i="1"/>
  <c r="J149" i="1"/>
  <c r="J150" i="1"/>
  <c r="J9" i="1"/>
  <c r="J144" i="1"/>
  <c r="I144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70" i="1"/>
  <c r="J71" i="1"/>
  <c r="J74" i="1"/>
  <c r="J75" i="1"/>
  <c r="J76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5" i="1"/>
  <c r="J96" i="1"/>
  <c r="J97" i="1"/>
  <c r="J98" i="1"/>
  <c r="J99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0" i="1"/>
  <c r="J11" i="1"/>
  <c r="J12" i="1"/>
  <c r="J13" i="1"/>
  <c r="J14" i="1"/>
  <c r="J15" i="1"/>
  <c r="J16" i="1"/>
  <c r="J17" i="1"/>
  <c r="J18" i="1"/>
  <c r="J1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0" i="1"/>
  <c r="I9" i="1"/>
  <c r="H149" i="1" l="1"/>
  <c r="H148" i="1"/>
  <c r="H147" i="1"/>
  <c r="H146" i="1"/>
  <c r="D152" i="1"/>
  <c r="E152" i="1"/>
  <c r="F152" i="1"/>
  <c r="I152" i="1" s="1"/>
  <c r="G152" i="1"/>
  <c r="J152" i="1" s="1"/>
  <c r="C152" i="1"/>
  <c r="H150" i="1" l="1"/>
  <c r="H152" i="1" s="1"/>
</calcChain>
</file>

<file path=xl/sharedStrings.xml><?xml version="1.0" encoding="utf-8"?>
<sst xmlns="http://schemas.openxmlformats.org/spreadsheetml/2006/main" count="298" uniqueCount="281">
  <si>
    <t>1</t>
  </si>
  <si>
    <t>PRESUPUESTO DE INGRESOS</t>
  </si>
  <si>
    <t>31</t>
  </si>
  <si>
    <t>Ingresos</t>
  </si>
  <si>
    <t>31.10.1</t>
  </si>
  <si>
    <t>Ingresos Nacion</t>
  </si>
  <si>
    <t>31.10.1.1</t>
  </si>
  <si>
    <t>Ingresos Corrientes Nacion</t>
  </si>
  <si>
    <t>31.10.1.1.02</t>
  </si>
  <si>
    <t>Ingresos no tributarios nacion</t>
  </si>
  <si>
    <t>31.10.1.1.02.06</t>
  </si>
  <si>
    <t>Transferencias corrientes nacion</t>
  </si>
  <si>
    <t>31.10.1.1.02.06.006</t>
  </si>
  <si>
    <t>Transferencias de Otras Entidades del Gobierno General</t>
  </si>
  <si>
    <t>31.10.1.1.02.06.006.01</t>
  </si>
  <si>
    <t>Aportes Nacion</t>
  </si>
  <si>
    <t>31.10.1.1.02.06.006.01.01</t>
  </si>
  <si>
    <t>Ley 30 art 86  funcionamiento</t>
  </si>
  <si>
    <t>31.10.1.1.02.06.006.01.02</t>
  </si>
  <si>
    <t>Ley 30 art 86  inversion</t>
  </si>
  <si>
    <t>31.10.1.1.02.06.006.01.08</t>
  </si>
  <si>
    <t>Concurrencia pasivo pensional</t>
  </si>
  <si>
    <t>31.10.1.1.02.06.006.02</t>
  </si>
  <si>
    <t>Devolucion IVA instituciones de educacion superior</t>
  </si>
  <si>
    <t>31.10.1.1.02.06.006.02.01</t>
  </si>
  <si>
    <t>31.10.1.2</t>
  </si>
  <si>
    <t>Recursos de capital nacion</t>
  </si>
  <si>
    <t>31.10.1.2.10</t>
  </si>
  <si>
    <t>Recursos del balance</t>
  </si>
  <si>
    <t>31.10.1.2.10.01</t>
  </si>
  <si>
    <t>CANCELACION DE RESERVAS - NACION</t>
  </si>
  <si>
    <t>31.10.1.2.10.01.001</t>
  </si>
  <si>
    <t>CANCELACION DE RESERVAS NACION</t>
  </si>
  <si>
    <t>31.10.1.2.10.01.001.01</t>
  </si>
  <si>
    <t>CANCELACION DE RESERVAS</t>
  </si>
  <si>
    <t>31.10.1.2.10.02</t>
  </si>
  <si>
    <t>Superavit fiscal</t>
  </si>
  <si>
    <t>31.10.1.2.10.02.001</t>
  </si>
  <si>
    <t>Superavit fiscal funcionamiento</t>
  </si>
  <si>
    <t>31.10.1.2.10.02.003</t>
  </si>
  <si>
    <t>Superavit fiscal pension</t>
  </si>
  <si>
    <t>31.20.1</t>
  </si>
  <si>
    <t>Ingresos propios</t>
  </si>
  <si>
    <t>31.20.1.1</t>
  </si>
  <si>
    <t>Ingresos Corrientes propios</t>
  </si>
  <si>
    <t>31.20.1.1.01</t>
  </si>
  <si>
    <t>Ingresos tributarios</t>
  </si>
  <si>
    <t>31.20.1.1.01.02</t>
  </si>
  <si>
    <t>Impuestos indirectos</t>
  </si>
  <si>
    <t>31.20.1.1.01.02.300</t>
  </si>
  <si>
    <t>Estampillas</t>
  </si>
  <si>
    <t>31.20.1.1.01.02.300.15</t>
  </si>
  <si>
    <t>Estampilla pro desarrollo de la Universidad de Cordoba</t>
  </si>
  <si>
    <t>31.20.1.1.01.02.300.16</t>
  </si>
  <si>
    <t>ESTAMPILLA PRO DESARROLLO DE LA UNIVERSIDAD DE CORDOBA - VIGENCIA ANTERIOR</t>
  </si>
  <si>
    <t>31.20.1.1.02</t>
  </si>
  <si>
    <t>Ingresos no tributarios propios</t>
  </si>
  <si>
    <t>31.20.1.1.02.01</t>
  </si>
  <si>
    <t>Contribuciones</t>
  </si>
  <si>
    <t>31.20.1.1.02.01.001</t>
  </si>
  <si>
    <t>Contribuciones sociales</t>
  </si>
  <si>
    <t>31.20.1.1.02.01.001.01</t>
  </si>
  <si>
    <t>Salud</t>
  </si>
  <si>
    <t>31.20.1.1.02.01.001.01.01</t>
  </si>
  <si>
    <t>Aportes empleado</t>
  </si>
  <si>
    <t>31.20.1.1.02.01.001.01.02</t>
  </si>
  <si>
    <t>Aportes empleador</t>
  </si>
  <si>
    <t>31.20.1.1.02.02</t>
  </si>
  <si>
    <t>Tasas y derechos administrativos</t>
  </si>
  <si>
    <t>31.20.1.1.02.02.015</t>
  </si>
  <si>
    <t>Certificaciones y constancias</t>
  </si>
  <si>
    <t>31.20.1.1.02.02.116</t>
  </si>
  <si>
    <t>Derechos pecuniarios educacion superior</t>
  </si>
  <si>
    <t>31.20.1.1.02.02.116.01</t>
  </si>
  <si>
    <t>Servicios de educacion superior (Terciaria)</t>
  </si>
  <si>
    <t>31.20.1.1.02.02.116.01.01</t>
  </si>
  <si>
    <t>Nivel pregrado</t>
  </si>
  <si>
    <t>31.20.1.1.02.02.116.01.01.01</t>
  </si>
  <si>
    <t>Inscripciones</t>
  </si>
  <si>
    <t>31.20.1.1.02.02.116.01.01.02</t>
  </si>
  <si>
    <t>Derechos de grado</t>
  </si>
  <si>
    <t>31.20.1.1.02.02.116.01.01.03</t>
  </si>
  <si>
    <t>Matriculas</t>
  </si>
  <si>
    <t>31.20.1.1.02.02.116.01.01.04</t>
  </si>
  <si>
    <t>Certificaciones, constancias academicas y derechos complementarios</t>
  </si>
  <si>
    <t>31.20.1.1.02.02.116.01.01.05</t>
  </si>
  <si>
    <t>BIENESTAR UNIVERSITARIO - PREGRADO</t>
  </si>
  <si>
    <t>31.20.1.1.02.02.116.01.01.06</t>
  </si>
  <si>
    <t>DERECHO DE LABORATORIO - PREGRADO</t>
  </si>
  <si>
    <t>31.20.1.1.02.02.116.01.01.07</t>
  </si>
  <si>
    <t>MEDICINA PREVENTIVA- PREGRADO</t>
  </si>
  <si>
    <t>31.20.1.1.02.02.116.01.01.08</t>
  </si>
  <si>
    <t>SEGURO ESTUDIANTIL- PREGRADO</t>
  </si>
  <si>
    <t>31.20.1.1.02.02.116.01.01.09</t>
  </si>
  <si>
    <t>CARNET ESTUDIALTIL- PREGRADO</t>
  </si>
  <si>
    <t>31.20.1.1.02.02.116.01.01.10</t>
  </si>
  <si>
    <t>EXAMEN MEDICO (PRIMER SEMESTRE)- PREGRADO</t>
  </si>
  <si>
    <t>31.20.1.1.02.02.116.01.02</t>
  </si>
  <si>
    <t>Nivel posgrado</t>
  </si>
  <si>
    <t>31.20.1.1.02.02.116.01.02.01</t>
  </si>
  <si>
    <t>31.20.1.1.02.02.116.01.02.02</t>
  </si>
  <si>
    <t>31.20.1.1.02.02.116.01.02.03</t>
  </si>
  <si>
    <t>31.20.1.1.02.02.116.01.02.03.01</t>
  </si>
  <si>
    <t>Matriculas posgrados propios</t>
  </si>
  <si>
    <t>31.20.1.1.02.02.116.01.02.03.02</t>
  </si>
  <si>
    <t>Matriculas posgrados SUE</t>
  </si>
  <si>
    <t>31.20.1.1.02.02.116.01.02.04</t>
  </si>
  <si>
    <t>31.20.1.1.02.02.116.01.02.05</t>
  </si>
  <si>
    <t>SEGURO ESTUDIANTIL- POSTGRADO PROPIOS</t>
  </si>
  <si>
    <t>31.20.1.1.02.02.116.01.02.06</t>
  </si>
  <si>
    <t>CARNET ESTUDIANTIL POSTGRADO PROPIOS</t>
  </si>
  <si>
    <t>31.20.1.1.02.03</t>
  </si>
  <si>
    <t>Multas, sanciones e intereses de mora</t>
  </si>
  <si>
    <t>31.20.1.1.02.03.001</t>
  </si>
  <si>
    <t>Multas y sanciones</t>
  </si>
  <si>
    <t>31.20.1.1.02.03.001.04</t>
  </si>
  <si>
    <t>Sanciones contractuales</t>
  </si>
  <si>
    <t>31.20.1.1.02.03.001.05</t>
  </si>
  <si>
    <t>Sanciones administrativas</t>
  </si>
  <si>
    <t>31.20.1.1.02.05</t>
  </si>
  <si>
    <t>Venta de bienes y servicios</t>
  </si>
  <si>
    <t>31.20.1.1.02.05.001</t>
  </si>
  <si>
    <t>Ventas de establecimientos de mercado</t>
  </si>
  <si>
    <t>31.20.1.1.02.05.001.03</t>
  </si>
  <si>
    <t>OTROS BIENES TRANSPORTABLES (EXCEPTOS PRODUCTOS METÁLICOS, MAQUINARIA Y EQUIPO)</t>
  </si>
  <si>
    <t>31.20.1.1.02.05.001.03.01</t>
  </si>
  <si>
    <t>LIBROS IMPRESOS</t>
  </si>
  <si>
    <t>31.20.1.1.02.05.001.08</t>
  </si>
  <si>
    <t>Servicios prestados a las empresas y servicios de produccion</t>
  </si>
  <si>
    <t>31.20.1.1.02.05.001.08.01</t>
  </si>
  <si>
    <t>Servicios de investigacion y desarrollo</t>
  </si>
  <si>
    <t>31.20.1.1.02.05.001.08.01.01</t>
  </si>
  <si>
    <t>Servicios de investigacion y desarrollo experimental en ciencias naturales e ingenieria</t>
  </si>
  <si>
    <t>31.20.1.1.02.05.001.08.01.01.04</t>
  </si>
  <si>
    <t>CONVENIO DE COOPERACIÓN N° 002-2022 CORPORACION AUTONOMA REGIONAL DE LOS VALLES DEL SINU  Y DEL SAN  JORGE -C.V.S</t>
  </si>
  <si>
    <t>31.20.1.1.02.05.001.08.01.01.06</t>
  </si>
  <si>
    <t>CONTRATO N° CW167602 DE 2022 CELEBRADO ENTRE LAS EMPRESAS PUBLICAS DE MEDELLIN  E.P.M  Y LA UNICOR</t>
  </si>
  <si>
    <t>31.20.1.1.02.05.001.08.01.01.11</t>
  </si>
  <si>
    <t>ACUERDO UNICOR Y PNUD N° ID 112383 OUT PUT 110941</t>
  </si>
  <si>
    <t>31.20.1.1.02.05.001.08.01.01.12</t>
  </si>
  <si>
    <t>CONTRATO N° 80740-440-2020 PREVISORA-UNICOR</t>
  </si>
  <si>
    <t>31.20.1.1.02.05.001.08.01.01.13</t>
  </si>
  <si>
    <t>CONTRATO INTERADMINISTRATIVO N° 0017-2023 URRA S.A  E.S.P - UNICOR</t>
  </si>
  <si>
    <t>31.20.1.1.02.05.001.08.01.01.14</t>
  </si>
  <si>
    <t>CONVENIO DE COOPERACION N° 2115-01 ENTRE UNICOR -AGROSAVIA</t>
  </si>
  <si>
    <t>31.20.1.1.02.05.001.08.01.03</t>
  </si>
  <si>
    <t>Servicios interdisciplinarios de investigacion y desarrollo experimental</t>
  </si>
  <si>
    <t>31.20.1.1.02.05.001.08.01.03.03</t>
  </si>
  <si>
    <t>CONTRATO UNICOR EPM-N° CRW162621-2022</t>
  </si>
  <si>
    <t>31.20.1.1.02.05.001.08.01.10</t>
  </si>
  <si>
    <t>Otros servicios profesionales, cientificos y tecnico</t>
  </si>
  <si>
    <t>31.20.1.1.02.05.001.08.01.10.01</t>
  </si>
  <si>
    <t>31.20.1.1.02.05.001.09</t>
  </si>
  <si>
    <t>Servicios para la comunidad, sociales y personales</t>
  </si>
  <si>
    <t>31.20.1.1.02.05.001.09.01</t>
  </si>
  <si>
    <t>Servicios de educacion</t>
  </si>
  <si>
    <t>31.20.1.1.02.05.001.09.01.01</t>
  </si>
  <si>
    <t>Otros tipos de educacion y servicios de apoyo educativo</t>
  </si>
  <si>
    <t>31.20.1.1.02.05.001.09.01.01.01</t>
  </si>
  <si>
    <t>Centro de idiomas</t>
  </si>
  <si>
    <t>31.20.1.1.02.05.001.09.01.01.02</t>
  </si>
  <si>
    <t>Diplomados</t>
  </si>
  <si>
    <t>31.20.1.1.02.05.001.09.01.01.03</t>
  </si>
  <si>
    <t>Cursos, seminarios y otros</t>
  </si>
  <si>
    <t>31.20.1.1.02.05.001.09.02</t>
  </si>
  <si>
    <t>OTROS SERVICIOS DE EXTENSION</t>
  </si>
  <si>
    <t>31.20.1.1.02.05.001.09.02.01</t>
  </si>
  <si>
    <t>CONTRATO INTERADMINISTRATIVO N° 0015-2022 ENTRE URRA S.A E.S.P Y UNICOR</t>
  </si>
  <si>
    <t>31.20.1.1.02.05.002</t>
  </si>
  <si>
    <t>Ventas incidentales de establecimientos no de mercado</t>
  </si>
  <si>
    <t>31.20.1.1.02.05.002.00</t>
  </si>
  <si>
    <t>Agricultura, silvicultura y productos de la pesca</t>
  </si>
  <si>
    <t>31.20.1.1.02.05.002.00.01</t>
  </si>
  <si>
    <t>CINPIC</t>
  </si>
  <si>
    <t>31.20.1.1.02.05.002.00.02</t>
  </si>
  <si>
    <t>Proyectos Agricolas</t>
  </si>
  <si>
    <t>31.20.1.1.02.05.002.00.03</t>
  </si>
  <si>
    <t>proyectos Pecuarios</t>
  </si>
  <si>
    <t>31.20.1.1.02.05.002.03</t>
  </si>
  <si>
    <t>OTROS BIENES TRANSPORTABLES</t>
  </si>
  <si>
    <t>31.20.1.1.02.05.002.03.01</t>
  </si>
  <si>
    <t>VENTA DE DESECHOS: ENTRE OTROS</t>
  </si>
  <si>
    <t>31.20.1.1.02.05.002.07</t>
  </si>
  <si>
    <t>Servicios financieros y servicios conexos, servicios inmobiliarios y servicios de leasing</t>
  </si>
  <si>
    <t>31.20.1.1.02.05.002.07.01</t>
  </si>
  <si>
    <t>Arrendamiento de espacios fisicos</t>
  </si>
  <si>
    <t>31.20.1.1.02.05.002.08</t>
  </si>
  <si>
    <t>31.20.1.1.02.05.002.08.01</t>
  </si>
  <si>
    <t>IRAGUA</t>
  </si>
  <si>
    <t>31.20.1.1.02.05.002.08.02</t>
  </si>
  <si>
    <t>Laboratorio de suelos</t>
  </si>
  <si>
    <t>31.20.1.1.02.05.002.08.03</t>
  </si>
  <si>
    <t>Laboratorio de aguas</t>
  </si>
  <si>
    <t>31.20.1.1.02.05.002.08.05</t>
  </si>
  <si>
    <t>Otros laboratorios</t>
  </si>
  <si>
    <t>31.20.1.1.02.05.002.09</t>
  </si>
  <si>
    <t>31.20.1.1.02.05.002.09.01</t>
  </si>
  <si>
    <t>Deportes</t>
  </si>
  <si>
    <t>31.20.1.2</t>
  </si>
  <si>
    <t>Recursos de Capital Propios</t>
  </si>
  <si>
    <t>31.20.1.2.05</t>
  </si>
  <si>
    <t>Rendimientos financieros</t>
  </si>
  <si>
    <t>31.20.1.2.05.02</t>
  </si>
  <si>
    <t>Depositos</t>
  </si>
  <si>
    <t>31.20.1.2.08</t>
  </si>
  <si>
    <t>Transferencias de capital</t>
  </si>
  <si>
    <t>31.20.1.2.08.01</t>
  </si>
  <si>
    <t>Donaciones</t>
  </si>
  <si>
    <t>31.20.1.2.08.01.003</t>
  </si>
  <si>
    <t>Del sector privado</t>
  </si>
  <si>
    <t>31.20.1.2.08.01.003.01</t>
  </si>
  <si>
    <t>No condicionadas a la adquisicion de un activo</t>
  </si>
  <si>
    <t>31.20.1.2.10</t>
  </si>
  <si>
    <t>31.20.1.2.10.01</t>
  </si>
  <si>
    <t>CANCELACION DE RESERVAS- PROPIOS</t>
  </si>
  <si>
    <t>31.20.1.2.10.01.001</t>
  </si>
  <si>
    <t>CANCELACION DE RESERVAS DE APROPIACION</t>
  </si>
  <si>
    <t>31.20.1.2.10.01.001.02</t>
  </si>
  <si>
    <t>CANCELACION DE RESERVAS PROPIOS</t>
  </si>
  <si>
    <t>31.20.1.2.10.02</t>
  </si>
  <si>
    <t>31.20.1.2.10.02.010</t>
  </si>
  <si>
    <t>Superavit fiscal propios</t>
  </si>
  <si>
    <t>31.30.1</t>
  </si>
  <si>
    <t>INGRESOS ESTAMPILLA DEPARTAMENTAL</t>
  </si>
  <si>
    <t>31.30.1.2</t>
  </si>
  <si>
    <t>INGRESOS DE CAPITAL ESTAMPILLA DEPARTAMENTAL</t>
  </si>
  <si>
    <t>31.30.1.2.10</t>
  </si>
  <si>
    <t>RECURSOS DEL BALANCE ESTAMPILLA DEPARTAMENTAL</t>
  </si>
  <si>
    <t>31.30.1.2.10.01</t>
  </si>
  <si>
    <t>CANCELACION DE RESERVAS ESTAMPILLA DEPARTAMENTAL</t>
  </si>
  <si>
    <t>31.30.1.2.10.01.001</t>
  </si>
  <si>
    <t>31.30.1.2.10.01.001.01</t>
  </si>
  <si>
    <t>31.30.1.2.10.02</t>
  </si>
  <si>
    <t>SUPERAVIT FISCAL ESTAMPILLA DEPARTAMENTAL</t>
  </si>
  <si>
    <t>31.30.1.2.10.02.012</t>
  </si>
  <si>
    <t>31.40.1</t>
  </si>
  <si>
    <t>INGRESOS ESTAMPILLA NACIONAL</t>
  </si>
  <si>
    <t>31.40.1.2</t>
  </si>
  <si>
    <t>RECURSOS DE CAPITAL ESTAMPILLA NACIONAL</t>
  </si>
  <si>
    <t>31.40.1.2.10</t>
  </si>
  <si>
    <t>RECURSOS DEL BALANCE ESTAMPILLA NACIONAL</t>
  </si>
  <si>
    <t>31.40.1.2.10.02</t>
  </si>
  <si>
    <t>SUPERAVIT FISCAL ESTAMPILLA NACIONAL</t>
  </si>
  <si>
    <t>31.40.1.2.10.02.004</t>
  </si>
  <si>
    <t>31.70.1</t>
  </si>
  <si>
    <t>INGRESOS RECURSOS CREE</t>
  </si>
  <si>
    <t>31.70.1.2</t>
  </si>
  <si>
    <t>INGRESOS DE CAPITAL RECURSOS CREE</t>
  </si>
  <si>
    <t>31.70.1.2.10</t>
  </si>
  <si>
    <t>RECURSOS DEL BALANCE RECURSOS CREE</t>
  </si>
  <si>
    <t>31.70.1.2.10.01</t>
  </si>
  <si>
    <t>CANCELACION D RESERVAS RECURSOS CREE</t>
  </si>
  <si>
    <t>31.70.1.2.10.01.001</t>
  </si>
  <si>
    <t>31.70.1.2.10.01.001.01</t>
  </si>
  <si>
    <t>CANCELACION DE RESERVAS DE RECURSOS CREE</t>
  </si>
  <si>
    <t>TOTALES</t>
  </si>
  <si>
    <t>ORLANDO MANUEL ROMERO GUZMAN</t>
  </si>
  <si>
    <t>Contador</t>
  </si>
  <si>
    <t>SEVEN - Presupuesto de Gobierno - Digital Ware.</t>
  </si>
  <si>
    <t>Formato de fecha:</t>
  </si>
  <si>
    <t>dd/mm/yyyy</t>
  </si>
  <si>
    <t>NUMERAL</t>
  </si>
  <si>
    <t>RUBRO</t>
  </si>
  <si>
    <t>PRESUPUESTO APROBADO</t>
  </si>
  <si>
    <t>ADICIONES</t>
  </si>
  <si>
    <t>REDUCCIONES</t>
  </si>
  <si>
    <t>PRESUPUESTO DEFINITIVO</t>
  </si>
  <si>
    <t>EJECUCION ACUMULADA</t>
  </si>
  <si>
    <t>VARIACIÓN PRESUPUESTAL</t>
  </si>
  <si>
    <t>% PAR</t>
  </si>
  <si>
    <t>% EJE</t>
  </si>
  <si>
    <t>UNIVERSIDAD DE CÓRDOBA
VICERRECTORIA ADMINISTRATIVA Y FINANCIERA
DIRECCIÓN DE ASUNTOS FINANCIEROS
SUBDIRECCIÓN DE PRESUPUESTO
INFORME DE EJECUCIÓN PRESUPUESTAL DEFINITIVA DE INGRESO
PERIODO DEL 01/01/2023 AL 30/04/2023</t>
  </si>
  <si>
    <t>31.50.1</t>
  </si>
  <si>
    <t>Ingresos regalias</t>
  </si>
  <si>
    <t>31.50.1.1</t>
  </si>
  <si>
    <t>Ingresos Corrientes regalias</t>
  </si>
  <si>
    <t>31.50.1.1.02</t>
  </si>
  <si>
    <t>Ingresos no tributarios regalias</t>
  </si>
  <si>
    <t>31.50.1.1.02.06</t>
  </si>
  <si>
    <t>Transferencias corrientes regalias</t>
  </si>
  <si>
    <t xml:space="preserve">GRAN TOTAL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</si>
</sst>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#,##0.000"/>
  </numFmts>
  <fonts count="5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0" fillId="0" borderId="12" xfId="0" applyNumberFormat="1" applyBorder="1"/>
    <xf numFmtId="43" fontId="0" fillId="0" borderId="0" xfId="1" applyFont="1"/>
    <xf numFmtId="9" fontId="0" fillId="0" borderId="0" xfId="3" applyFont="1"/>
    <xf numFmtId="0" fontId="4" fillId="0" borderId="12" xfId="0" applyFont="1" applyBorder="1"/>
    <xf numFmtId="0" fontId="4" fillId="0" borderId="12" xfId="0" applyFont="1" applyBorder="1" applyAlignment="1">
      <alignment vertical="top"/>
    </xf>
    <xf numFmtId="3" fontId="4" fillId="0" borderId="12" xfId="0" applyNumberFormat="1" applyFont="1" applyBorder="1" applyAlignment="1">
      <alignment vertical="top"/>
    </xf>
    <xf numFmtId="10" fontId="4" fillId="0" borderId="12" xfId="3" applyNumberFormat="1" applyFont="1" applyBorder="1" applyAlignment="1">
      <alignment vertical="top"/>
    </xf>
    <xf numFmtId="0" fontId="4" fillId="0" borderId="9" xfId="0" applyFont="1" applyBorder="1"/>
    <xf numFmtId="0" fontId="4" fillId="0" borderId="10" xfId="0" applyFont="1" applyBorder="1" applyAlignment="1">
      <alignment vertical="top"/>
    </xf>
    <xf numFmtId="3" fontId="4" fillId="0" borderId="10" xfId="0" applyNumberFormat="1" applyFont="1" applyBorder="1" applyAlignment="1">
      <alignment vertical="top"/>
    </xf>
    <xf numFmtId="10" fontId="4" fillId="0" borderId="10" xfId="3" applyNumberFormat="1" applyFont="1" applyBorder="1" applyAlignment="1">
      <alignment vertical="top"/>
    </xf>
    <xf numFmtId="10" fontId="4" fillId="0" borderId="11" xfId="3" applyNumberFormat="1" applyFont="1" applyBorder="1" applyAlignment="1">
      <alignment vertical="top"/>
    </xf>
    <xf numFmtId="3" fontId="4" fillId="0" borderId="12" xfId="0" applyNumberFormat="1" applyFont="1" applyBorder="1"/>
    <xf numFmtId="3" fontId="4" fillId="0" borderId="10" xfId="0" applyNumberFormat="1" applyFont="1" applyBorder="1"/>
    <xf numFmtId="10" fontId="0" fillId="0" borderId="0" xfId="3" applyNumberFormat="1" applyFont="1" applyBorder="1" applyAlignment="1">
      <alignment vertical="top"/>
    </xf>
    <xf numFmtId="10" fontId="1" fillId="0" borderId="5" xfId="3" applyNumberFormat="1" applyFont="1" applyBorder="1" applyAlignment="1">
      <alignment vertical="top"/>
    </xf>
    <xf numFmtId="0" fontId="0" fillId="0" borderId="4" xfId="0" applyBorder="1"/>
    <xf numFmtId="0" fontId="0" fillId="0" borderId="0" xfId="0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1" fontId="3" fillId="2" borderId="14" xfId="2" applyFont="1" applyFill="1" applyBorder="1" applyAlignment="1">
      <alignment horizontal="center" vertical="center" wrapText="1"/>
    </xf>
    <xf numFmtId="9" fontId="3" fillId="2" borderId="14" xfId="3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vertical="top"/>
    </xf>
    <xf numFmtId="0" fontId="0" fillId="0" borderId="12" xfId="0" applyBorder="1" applyAlignment="1">
      <alignment vertical="top"/>
    </xf>
    <xf numFmtId="3" fontId="0" fillId="0" borderId="12" xfId="0" applyNumberFormat="1" applyBorder="1" applyAlignment="1">
      <alignment vertical="top"/>
    </xf>
    <xf numFmtId="10" fontId="0" fillId="0" borderId="12" xfId="3" applyNumberFormat="1" applyFont="1" applyBorder="1" applyAlignment="1">
      <alignment vertical="top"/>
    </xf>
    <xf numFmtId="0" fontId="0" fillId="0" borderId="12" xfId="0" applyBorder="1"/>
    <xf numFmtId="0" fontId="4" fillId="0" borderId="16" xfId="0" applyFont="1" applyBorder="1" applyAlignment="1">
      <alignment vertical="top"/>
    </xf>
    <xf numFmtId="164" fontId="4" fillId="0" borderId="17" xfId="0" applyNumberFormat="1" applyFont="1" applyBorder="1" applyAlignment="1">
      <alignment vertical="top"/>
    </xf>
    <xf numFmtId="10" fontId="4" fillId="0" borderId="17" xfId="3" applyNumberFormat="1" applyFont="1" applyBorder="1" applyAlignment="1">
      <alignment vertical="top"/>
    </xf>
    <xf numFmtId="0" fontId="0" fillId="0" borderId="16" xfId="0" applyBorder="1" applyAlignment="1">
      <alignment vertical="top"/>
    </xf>
    <xf numFmtId="10" fontId="1" fillId="0" borderId="17" xfId="3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392908</xdr:colOff>
      <xdr:row>0</xdr:row>
      <xdr:rowOff>90488</xdr:rowOff>
    </xdr:from>
    <xdr:to>
      <xdr:col>1</xdr:col>
      <xdr:colOff>1250158</xdr:colOff>
      <xdr:row>5</xdr:row>
      <xdr:rowOff>89808</xdr:rowOff>
    </xdr:to>
    <xdr:pic>
      <xdr:nvPicPr>
        <xdr:cNvPr id="6" name="4 Imagen" descr="logUNICORDOBA vigiladoMENmodalidad 1">
          <a:extLst>
            <a:ext uri="{FF2B5EF4-FFF2-40B4-BE49-F238E27FC236}">
              <a16:creationId xmlns:a16="http://schemas.microsoft.com/office/drawing/2014/main" id="{676B0192-C80E-47A2-B4FE-1886A572D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1708" y="261938"/>
          <a:ext cx="857250" cy="808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604839</xdr:colOff>
      <xdr:row>0</xdr:row>
      <xdr:rowOff>41298</xdr:rowOff>
    </xdr:from>
    <xdr:to>
      <xdr:col>8</xdr:col>
      <xdr:colOff>266700</xdr:colOff>
      <xdr:row>5</xdr:row>
      <xdr:rowOff>83874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AD52441-FDAB-42D2-AC86-F32DB51B3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5164" y="212748"/>
          <a:ext cx="871536" cy="852201"/>
        </a:xfrm>
        <a:prstGeom prst="rect">
          <a:avLst/>
        </a:prstGeom>
      </xdr:spPr>
    </xdr:pic>
    <xdr:clientData/>
  </xdr:twoCellAnchor>
  <xdr:twoCellAnchor>
    <xdr:from>
      <xdr:col>7</xdr:col>
      <xdr:colOff>55125</xdr:colOff>
      <xdr:row>155</xdr:row>
      <xdr:rowOff>57150</xdr:rowOff>
    </xdr:from>
    <xdr:to>
      <xdr:col>7</xdr:col>
      <xdr:colOff>1038225</xdr:colOff>
      <xdr:row>162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F84CD3B-3EA8-4E22-B513-3941F3B87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7675" y="25326975"/>
          <a:ext cx="9831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L169"/>
  <sheetViews>
    <sheetView tabSelected="1" workbookViewId="0">
      <selection activeCell="O163" sqref="O163"/>
    </sheetView>
  </sheetViews>
  <sheetFormatPr baseColWidth="10" defaultColWidth="6.85546875" defaultRowHeight="12.75" customHeight="1" x14ac:dyDescent="0.2"/>
  <cols>
    <col min="1" max="1" width="25.42578125" customWidth="1"/>
    <col min="2" max="2" width="30.42578125" customWidth="1"/>
    <col min="3" max="3" width="16.42578125" customWidth="1"/>
    <col min="4" max="4" width="16.85546875" customWidth="1"/>
    <col min="5" max="5" width="12.140625" customWidth="1"/>
    <col min="6" max="6" width="17.28515625" customWidth="1"/>
    <col min="7" max="7" width="16" customWidth="1"/>
    <col min="8" max="8" width="18.140625" customWidth="1"/>
    <col min="9" max="9" width="11.5703125" customWidth="1"/>
    <col min="10" max="10" width="11.85546875" customWidth="1"/>
    <col min="12" max="12" width="17.5703125" bestFit="1" customWidth="1"/>
  </cols>
  <sheetData>
    <row r="1" spans="1:11" ht="12.75" customHeight="1" x14ac:dyDescent="0.2">
      <c r="A1" s="36"/>
      <c r="B1" s="37"/>
      <c r="C1" s="42" t="s">
        <v>271</v>
      </c>
      <c r="D1" s="43"/>
      <c r="E1" s="43"/>
      <c r="F1" s="43"/>
      <c r="G1" s="37"/>
      <c r="H1" s="37"/>
      <c r="I1" s="37"/>
      <c r="J1" s="46"/>
    </row>
    <row r="2" spans="1:11" ht="12.75" customHeight="1" x14ac:dyDescent="0.2">
      <c r="A2" s="38"/>
      <c r="B2" s="39"/>
      <c r="C2" s="44"/>
      <c r="D2" s="44"/>
      <c r="E2" s="44"/>
      <c r="F2" s="44"/>
      <c r="G2" s="39"/>
      <c r="H2" s="39"/>
      <c r="I2" s="39"/>
      <c r="J2" s="47"/>
    </row>
    <row r="3" spans="1:11" ht="12.75" customHeight="1" x14ac:dyDescent="0.2">
      <c r="A3" s="38"/>
      <c r="B3" s="39"/>
      <c r="C3" s="44"/>
      <c r="D3" s="44"/>
      <c r="E3" s="44"/>
      <c r="F3" s="44"/>
      <c r="G3" s="39"/>
      <c r="H3" s="39"/>
      <c r="I3" s="39"/>
      <c r="J3" s="47"/>
    </row>
    <row r="4" spans="1:11" ht="12.75" customHeight="1" x14ac:dyDescent="0.2">
      <c r="A4" s="38"/>
      <c r="B4" s="39"/>
      <c r="C4" s="44"/>
      <c r="D4" s="44"/>
      <c r="E4" s="44"/>
      <c r="F4" s="44"/>
      <c r="G4" s="39"/>
      <c r="H4" s="39"/>
      <c r="I4" s="39"/>
      <c r="J4" s="47"/>
    </row>
    <row r="5" spans="1:11" ht="12.75" customHeight="1" x14ac:dyDescent="0.2">
      <c r="A5" s="38"/>
      <c r="B5" s="39"/>
      <c r="C5" s="44"/>
      <c r="D5" s="44"/>
      <c r="E5" s="44"/>
      <c r="F5" s="44"/>
      <c r="G5" s="39"/>
      <c r="H5" s="39"/>
      <c r="I5" s="39"/>
      <c r="J5" s="47"/>
    </row>
    <row r="6" spans="1:11" ht="12.75" customHeight="1" thickBot="1" x14ac:dyDescent="0.25">
      <c r="A6" s="40"/>
      <c r="B6" s="41"/>
      <c r="C6" s="45"/>
      <c r="D6" s="45"/>
      <c r="E6" s="45"/>
      <c r="F6" s="45"/>
      <c r="G6" s="41"/>
      <c r="H6" s="41"/>
      <c r="I6" s="41"/>
      <c r="J6" s="48"/>
    </row>
    <row r="7" spans="1:11" ht="26.25" customHeight="1" x14ac:dyDescent="0.2">
      <c r="A7" s="21" t="s">
        <v>261</v>
      </c>
      <c r="B7" s="22" t="s">
        <v>262</v>
      </c>
      <c r="C7" s="22" t="s">
        <v>263</v>
      </c>
      <c r="D7" s="22" t="s">
        <v>264</v>
      </c>
      <c r="E7" s="22" t="s">
        <v>265</v>
      </c>
      <c r="F7" s="23" t="s">
        <v>266</v>
      </c>
      <c r="G7" s="23" t="s">
        <v>267</v>
      </c>
      <c r="H7" s="23" t="s">
        <v>268</v>
      </c>
      <c r="I7" s="24" t="s">
        <v>269</v>
      </c>
      <c r="J7" s="25" t="s">
        <v>270</v>
      </c>
    </row>
    <row r="8" spans="1:11" ht="12.75" customHeight="1" x14ac:dyDescent="0.2">
      <c r="A8" s="31" t="s">
        <v>0</v>
      </c>
      <c r="B8" s="7" t="s">
        <v>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26">
        <v>0</v>
      </c>
      <c r="J8" s="32">
        <v>0</v>
      </c>
    </row>
    <row r="9" spans="1:11" ht="12.75" customHeight="1" x14ac:dyDescent="0.2">
      <c r="A9" s="31" t="s">
        <v>2</v>
      </c>
      <c r="B9" s="7" t="s">
        <v>3</v>
      </c>
      <c r="C9" s="8">
        <v>233868847214</v>
      </c>
      <c r="D9" s="8">
        <v>100217890553</v>
      </c>
      <c r="E9" s="8">
        <v>0</v>
      </c>
      <c r="F9" s="8">
        <v>334086737767</v>
      </c>
      <c r="G9" s="8">
        <v>144579327608.95999</v>
      </c>
      <c r="H9" s="8">
        <v>189507410158.04001</v>
      </c>
      <c r="I9" s="9">
        <f>F9/$F$9</f>
        <v>1</v>
      </c>
      <c r="J9" s="33">
        <f>G9/F9</f>
        <v>0.43275985325042454</v>
      </c>
      <c r="K9" s="5"/>
    </row>
    <row r="10" spans="1:11" ht="12.75" customHeight="1" x14ac:dyDescent="0.2">
      <c r="A10" s="34" t="s">
        <v>4</v>
      </c>
      <c r="B10" s="27" t="s">
        <v>5</v>
      </c>
      <c r="C10" s="28">
        <v>192141258258</v>
      </c>
      <c r="D10" s="28">
        <v>49835486812</v>
      </c>
      <c r="E10" s="28">
        <v>0</v>
      </c>
      <c r="F10" s="28">
        <v>241976745070</v>
      </c>
      <c r="G10" s="28">
        <v>114055974729</v>
      </c>
      <c r="H10" s="28">
        <v>127920770341</v>
      </c>
      <c r="I10" s="29">
        <f>F10/$F$9</f>
        <v>0.72429317813495586</v>
      </c>
      <c r="J10" s="35">
        <f t="shared" ref="J10:J71" si="0">G10/F10</f>
        <v>0.47135097505343099</v>
      </c>
      <c r="K10" s="5"/>
    </row>
    <row r="11" spans="1:11" ht="12.75" customHeight="1" x14ac:dyDescent="0.2">
      <c r="A11" s="34" t="s">
        <v>6</v>
      </c>
      <c r="B11" s="27" t="s">
        <v>7</v>
      </c>
      <c r="C11" s="28">
        <v>192141258258</v>
      </c>
      <c r="D11" s="28">
        <v>75687774</v>
      </c>
      <c r="E11" s="28">
        <v>0</v>
      </c>
      <c r="F11" s="28">
        <v>192216946032</v>
      </c>
      <c r="G11" s="28">
        <v>64296175691</v>
      </c>
      <c r="H11" s="28">
        <v>127920770341</v>
      </c>
      <c r="I11" s="29">
        <f t="shared" ref="I11:I74" si="1">F11/$F$9</f>
        <v>0.57535042341625864</v>
      </c>
      <c r="J11" s="35">
        <f t="shared" si="0"/>
        <v>0.33449795670094595</v>
      </c>
      <c r="K11" s="5"/>
    </row>
    <row r="12" spans="1:11" ht="12.75" customHeight="1" x14ac:dyDescent="0.2">
      <c r="A12" s="34" t="s">
        <v>8</v>
      </c>
      <c r="B12" s="27" t="s">
        <v>9</v>
      </c>
      <c r="C12" s="28">
        <v>192141258258</v>
      </c>
      <c r="D12" s="28">
        <v>75687774</v>
      </c>
      <c r="E12" s="28">
        <v>0</v>
      </c>
      <c r="F12" s="28">
        <v>192216946032</v>
      </c>
      <c r="G12" s="28">
        <v>64296175691</v>
      </c>
      <c r="H12" s="28">
        <v>127920770341</v>
      </c>
      <c r="I12" s="29">
        <f t="shared" si="1"/>
        <v>0.57535042341625864</v>
      </c>
      <c r="J12" s="35">
        <f t="shared" si="0"/>
        <v>0.33449795670094595</v>
      </c>
      <c r="K12" s="5"/>
    </row>
    <row r="13" spans="1:11" ht="12.75" customHeight="1" x14ac:dyDescent="0.2">
      <c r="A13" s="34" t="s">
        <v>10</v>
      </c>
      <c r="B13" s="27" t="s">
        <v>11</v>
      </c>
      <c r="C13" s="28">
        <v>192141258258</v>
      </c>
      <c r="D13" s="28">
        <v>75687774</v>
      </c>
      <c r="E13" s="28">
        <v>0</v>
      </c>
      <c r="F13" s="28">
        <v>192216946032</v>
      </c>
      <c r="G13" s="28">
        <v>64296175691</v>
      </c>
      <c r="H13" s="28">
        <v>127920770341</v>
      </c>
      <c r="I13" s="29">
        <f t="shared" si="1"/>
        <v>0.57535042341625864</v>
      </c>
      <c r="J13" s="35">
        <f t="shared" si="0"/>
        <v>0.33449795670094595</v>
      </c>
      <c r="K13" s="5"/>
    </row>
    <row r="14" spans="1:11" ht="12.75" customHeight="1" x14ac:dyDescent="0.2">
      <c r="A14" s="34" t="s">
        <v>12</v>
      </c>
      <c r="B14" s="27" t="s">
        <v>13</v>
      </c>
      <c r="C14" s="28">
        <v>192141258258</v>
      </c>
      <c r="D14" s="28">
        <v>75687774</v>
      </c>
      <c r="E14" s="28">
        <v>0</v>
      </c>
      <c r="F14" s="28">
        <v>192216946032</v>
      </c>
      <c r="G14" s="28">
        <v>64296175691</v>
      </c>
      <c r="H14" s="28">
        <v>127920770341</v>
      </c>
      <c r="I14" s="29">
        <f t="shared" si="1"/>
        <v>0.57535042341625864</v>
      </c>
      <c r="J14" s="35">
        <f t="shared" si="0"/>
        <v>0.33449795670094595</v>
      </c>
      <c r="K14" s="5"/>
    </row>
    <row r="15" spans="1:11" ht="12.75" customHeight="1" x14ac:dyDescent="0.2">
      <c r="A15" s="34" t="s">
        <v>14</v>
      </c>
      <c r="B15" s="27" t="s">
        <v>15</v>
      </c>
      <c r="C15" s="28">
        <v>189716158258</v>
      </c>
      <c r="D15" s="28">
        <v>75687774</v>
      </c>
      <c r="E15" s="28">
        <v>0</v>
      </c>
      <c r="F15" s="28">
        <v>189791846032</v>
      </c>
      <c r="G15" s="28">
        <v>62647681745</v>
      </c>
      <c r="H15" s="28">
        <v>127144164287</v>
      </c>
      <c r="I15" s="29">
        <f t="shared" si="1"/>
        <v>0.56809153006356494</v>
      </c>
      <c r="J15" s="35">
        <f t="shared" si="0"/>
        <v>0.33008626584746553</v>
      </c>
      <c r="K15" s="5"/>
    </row>
    <row r="16" spans="1:11" ht="12.75" customHeight="1" x14ac:dyDescent="0.2">
      <c r="A16" s="34" t="s">
        <v>16</v>
      </c>
      <c r="B16" s="27" t="s">
        <v>17</v>
      </c>
      <c r="C16" s="28">
        <v>137526003527</v>
      </c>
      <c r="D16" s="28">
        <v>0</v>
      </c>
      <c r="E16" s="28">
        <v>0</v>
      </c>
      <c r="F16" s="28">
        <v>137526003527</v>
      </c>
      <c r="G16" s="28">
        <v>45842001175</v>
      </c>
      <c r="H16" s="28">
        <v>91684002352</v>
      </c>
      <c r="I16" s="29">
        <f t="shared" si="1"/>
        <v>0.41164759920195904</v>
      </c>
      <c r="J16" s="35">
        <f t="shared" si="0"/>
        <v>0.33333333332848575</v>
      </c>
      <c r="K16" s="5"/>
    </row>
    <row r="17" spans="1:12" ht="12.75" customHeight="1" x14ac:dyDescent="0.2">
      <c r="A17" s="34" t="s">
        <v>18</v>
      </c>
      <c r="B17" s="27" t="s">
        <v>19</v>
      </c>
      <c r="C17" s="28">
        <v>2351495310</v>
      </c>
      <c r="D17" s="28">
        <v>0</v>
      </c>
      <c r="E17" s="28">
        <v>0</v>
      </c>
      <c r="F17" s="28">
        <v>2351495310</v>
      </c>
      <c r="G17" s="28">
        <v>0</v>
      </c>
      <c r="H17" s="28">
        <v>2351495310</v>
      </c>
      <c r="I17" s="29">
        <f t="shared" si="1"/>
        <v>7.0385772440927858E-3</v>
      </c>
      <c r="J17" s="35">
        <f t="shared" si="0"/>
        <v>0</v>
      </c>
      <c r="K17" s="5"/>
    </row>
    <row r="18" spans="1:12" ht="12.75" customHeight="1" x14ac:dyDescent="0.2">
      <c r="A18" s="34" t="s">
        <v>20</v>
      </c>
      <c r="B18" s="27" t="s">
        <v>21</v>
      </c>
      <c r="C18" s="28">
        <v>49838659421</v>
      </c>
      <c r="D18" s="28">
        <v>75687774</v>
      </c>
      <c r="E18" s="28">
        <v>0</v>
      </c>
      <c r="F18" s="28">
        <v>49914347195</v>
      </c>
      <c r="G18" s="28">
        <v>16805680570</v>
      </c>
      <c r="H18" s="28">
        <v>33108666625</v>
      </c>
      <c r="I18" s="29">
        <f t="shared" si="1"/>
        <v>0.14940535361751309</v>
      </c>
      <c r="J18" s="35">
        <f t="shared" si="0"/>
        <v>0.33669038091083064</v>
      </c>
      <c r="K18" s="5"/>
      <c r="L18" s="4"/>
    </row>
    <row r="19" spans="1:12" ht="12.75" customHeight="1" x14ac:dyDescent="0.2">
      <c r="A19" s="34" t="s">
        <v>22</v>
      </c>
      <c r="B19" s="27" t="s">
        <v>23</v>
      </c>
      <c r="C19" s="28">
        <v>2425100000</v>
      </c>
      <c r="D19" s="28">
        <v>0</v>
      </c>
      <c r="E19" s="28">
        <v>0</v>
      </c>
      <c r="F19" s="28">
        <v>2425100000</v>
      </c>
      <c r="G19" s="28">
        <v>1648493946</v>
      </c>
      <c r="H19" s="28">
        <v>776606054</v>
      </c>
      <c r="I19" s="29">
        <f t="shared" si="1"/>
        <v>7.2588933526937013E-3</v>
      </c>
      <c r="J19" s="35">
        <f t="shared" si="0"/>
        <v>0.67976328646241391</v>
      </c>
      <c r="K19" s="5"/>
    </row>
    <row r="20" spans="1:12" ht="12.75" customHeight="1" x14ac:dyDescent="0.2">
      <c r="A20" s="34" t="s">
        <v>24</v>
      </c>
      <c r="B20" s="27" t="s">
        <v>23</v>
      </c>
      <c r="C20" s="28">
        <v>2425100000</v>
      </c>
      <c r="D20" s="28">
        <v>0</v>
      </c>
      <c r="E20" s="28">
        <v>0</v>
      </c>
      <c r="F20" s="28">
        <v>2425100000</v>
      </c>
      <c r="G20" s="28">
        <v>1648493946</v>
      </c>
      <c r="H20" s="28">
        <v>776606054</v>
      </c>
      <c r="I20" s="29">
        <f t="shared" si="1"/>
        <v>7.2588933526937013E-3</v>
      </c>
      <c r="J20" s="35">
        <f t="shared" si="0"/>
        <v>0.67976328646241391</v>
      </c>
      <c r="K20" s="5"/>
    </row>
    <row r="21" spans="1:12" ht="12.75" customHeight="1" x14ac:dyDescent="0.2">
      <c r="A21" s="34" t="s">
        <v>25</v>
      </c>
      <c r="B21" s="27" t="s">
        <v>26</v>
      </c>
      <c r="C21" s="28">
        <v>0</v>
      </c>
      <c r="D21" s="28">
        <v>49759799038</v>
      </c>
      <c r="E21" s="28">
        <v>0</v>
      </c>
      <c r="F21" s="28">
        <v>49759799038</v>
      </c>
      <c r="G21" s="28">
        <v>49759799038</v>
      </c>
      <c r="H21" s="28">
        <v>0</v>
      </c>
      <c r="I21" s="29">
        <f t="shared" si="1"/>
        <v>0.14894275471869722</v>
      </c>
      <c r="J21" s="35">
        <f t="shared" si="0"/>
        <v>1</v>
      </c>
      <c r="K21" s="5"/>
    </row>
    <row r="22" spans="1:12" ht="12.75" customHeight="1" x14ac:dyDescent="0.2">
      <c r="A22" s="34" t="s">
        <v>27</v>
      </c>
      <c r="B22" s="27" t="s">
        <v>28</v>
      </c>
      <c r="C22" s="28">
        <v>0</v>
      </c>
      <c r="D22" s="28">
        <v>49759799038</v>
      </c>
      <c r="E22" s="28">
        <v>0</v>
      </c>
      <c r="F22" s="28">
        <v>49759799038</v>
      </c>
      <c r="G22" s="28">
        <v>49759799038</v>
      </c>
      <c r="H22" s="28">
        <v>0</v>
      </c>
      <c r="I22" s="29">
        <f t="shared" si="1"/>
        <v>0.14894275471869722</v>
      </c>
      <c r="J22" s="35">
        <f t="shared" si="0"/>
        <v>1</v>
      </c>
      <c r="K22" s="5"/>
    </row>
    <row r="23" spans="1:12" ht="12.75" customHeight="1" x14ac:dyDescent="0.2">
      <c r="A23" s="34" t="s">
        <v>29</v>
      </c>
      <c r="B23" s="27" t="s">
        <v>30</v>
      </c>
      <c r="C23" s="28">
        <v>0</v>
      </c>
      <c r="D23" s="28">
        <v>499593380</v>
      </c>
      <c r="E23" s="28">
        <v>0</v>
      </c>
      <c r="F23" s="28">
        <v>499593380</v>
      </c>
      <c r="G23" s="28">
        <v>499593380</v>
      </c>
      <c r="H23" s="28">
        <v>0</v>
      </c>
      <c r="I23" s="29">
        <f t="shared" si="1"/>
        <v>1.4954002165402573E-3</v>
      </c>
      <c r="J23" s="35">
        <f t="shared" si="0"/>
        <v>1</v>
      </c>
      <c r="K23" s="5"/>
    </row>
    <row r="24" spans="1:12" ht="12.75" customHeight="1" x14ac:dyDescent="0.2">
      <c r="A24" s="34" t="s">
        <v>31</v>
      </c>
      <c r="B24" s="27" t="s">
        <v>32</v>
      </c>
      <c r="C24" s="28">
        <v>0</v>
      </c>
      <c r="D24" s="28">
        <v>499593380</v>
      </c>
      <c r="E24" s="28">
        <v>0</v>
      </c>
      <c r="F24" s="28">
        <v>499593380</v>
      </c>
      <c r="G24" s="28">
        <v>499593380</v>
      </c>
      <c r="H24" s="28">
        <v>0</v>
      </c>
      <c r="I24" s="29">
        <f t="shared" si="1"/>
        <v>1.4954002165402573E-3</v>
      </c>
      <c r="J24" s="35">
        <f t="shared" si="0"/>
        <v>1</v>
      </c>
      <c r="K24" s="5"/>
    </row>
    <row r="25" spans="1:12" ht="12.75" customHeight="1" x14ac:dyDescent="0.2">
      <c r="A25" s="34" t="s">
        <v>33</v>
      </c>
      <c r="B25" s="27" t="s">
        <v>34</v>
      </c>
      <c r="C25" s="28">
        <v>0</v>
      </c>
      <c r="D25" s="28">
        <v>499593380</v>
      </c>
      <c r="E25" s="28">
        <v>0</v>
      </c>
      <c r="F25" s="28">
        <v>499593380</v>
      </c>
      <c r="G25" s="28">
        <v>499593380</v>
      </c>
      <c r="H25" s="28">
        <v>0</v>
      </c>
      <c r="I25" s="29">
        <f t="shared" si="1"/>
        <v>1.4954002165402573E-3</v>
      </c>
      <c r="J25" s="35">
        <f t="shared" si="0"/>
        <v>1</v>
      </c>
      <c r="K25" s="5"/>
    </row>
    <row r="26" spans="1:12" ht="12.75" customHeight="1" x14ac:dyDescent="0.2">
      <c r="A26" s="34" t="s">
        <v>35</v>
      </c>
      <c r="B26" s="27" t="s">
        <v>36</v>
      </c>
      <c r="C26" s="28">
        <v>0</v>
      </c>
      <c r="D26" s="28">
        <v>49260205658</v>
      </c>
      <c r="E26" s="28">
        <v>0</v>
      </c>
      <c r="F26" s="28">
        <v>49260205658</v>
      </c>
      <c r="G26" s="28">
        <v>49260205658</v>
      </c>
      <c r="H26" s="28">
        <v>0</v>
      </c>
      <c r="I26" s="29">
        <f t="shared" si="1"/>
        <v>0.14744735450215696</v>
      </c>
      <c r="J26" s="35">
        <f t="shared" si="0"/>
        <v>1</v>
      </c>
    </row>
    <row r="27" spans="1:12" ht="12.75" customHeight="1" x14ac:dyDescent="0.2">
      <c r="A27" s="34" t="s">
        <v>37</v>
      </c>
      <c r="B27" s="27" t="s">
        <v>38</v>
      </c>
      <c r="C27" s="28">
        <v>0</v>
      </c>
      <c r="D27" s="28">
        <v>8476327707</v>
      </c>
      <c r="E27" s="28">
        <v>0</v>
      </c>
      <c r="F27" s="28">
        <v>8476327707</v>
      </c>
      <c r="G27" s="28">
        <v>8476327707</v>
      </c>
      <c r="H27" s="28">
        <v>0</v>
      </c>
      <c r="I27" s="29">
        <f t="shared" si="1"/>
        <v>2.5371637807758748E-2</v>
      </c>
      <c r="J27" s="35">
        <f t="shared" si="0"/>
        <v>1</v>
      </c>
    </row>
    <row r="28" spans="1:12" ht="12.75" customHeight="1" x14ac:dyDescent="0.2">
      <c r="A28" s="34" t="s">
        <v>39</v>
      </c>
      <c r="B28" s="27" t="s">
        <v>40</v>
      </c>
      <c r="C28" s="28">
        <v>0</v>
      </c>
      <c r="D28" s="28">
        <v>40783877951</v>
      </c>
      <c r="E28" s="28">
        <v>0</v>
      </c>
      <c r="F28" s="28">
        <v>40783877951</v>
      </c>
      <c r="G28" s="28">
        <v>40783877951</v>
      </c>
      <c r="H28" s="28">
        <v>0</v>
      </c>
      <c r="I28" s="29">
        <f t="shared" si="1"/>
        <v>0.12207571669439822</v>
      </c>
      <c r="J28" s="35">
        <f t="shared" si="0"/>
        <v>1</v>
      </c>
    </row>
    <row r="29" spans="1:12" ht="12.75" customHeight="1" x14ac:dyDescent="0.2">
      <c r="A29" s="34" t="s">
        <v>41</v>
      </c>
      <c r="B29" s="27" t="s">
        <v>42</v>
      </c>
      <c r="C29" s="28">
        <v>41727588956</v>
      </c>
      <c r="D29" s="28">
        <v>44812079180</v>
      </c>
      <c r="E29" s="28">
        <v>0</v>
      </c>
      <c r="F29" s="28">
        <v>86539668136</v>
      </c>
      <c r="G29" s="28">
        <v>24953028318.959999</v>
      </c>
      <c r="H29" s="28">
        <v>61586639817.040001</v>
      </c>
      <c r="I29" s="29">
        <f t="shared" si="1"/>
        <v>0.25903353337047103</v>
      </c>
      <c r="J29" s="35">
        <f t="shared" si="0"/>
        <v>0.28834208469283101</v>
      </c>
    </row>
    <row r="30" spans="1:12" ht="12.75" customHeight="1" x14ac:dyDescent="0.2">
      <c r="A30" s="34" t="s">
        <v>43</v>
      </c>
      <c r="B30" s="27" t="s">
        <v>44</v>
      </c>
      <c r="C30" s="28">
        <v>41541836858</v>
      </c>
      <c r="D30" s="28">
        <v>24656524513</v>
      </c>
      <c r="E30" s="28">
        <v>0</v>
      </c>
      <c r="F30" s="28">
        <v>66198361371</v>
      </c>
      <c r="G30" s="28">
        <v>15215132314.540001</v>
      </c>
      <c r="H30" s="28">
        <v>50983229056.459999</v>
      </c>
      <c r="I30" s="29">
        <f t="shared" si="1"/>
        <v>0.19814722911020882</v>
      </c>
      <c r="J30" s="35">
        <f t="shared" si="0"/>
        <v>0.22984152476628228</v>
      </c>
    </row>
    <row r="31" spans="1:12" ht="12.75" customHeight="1" x14ac:dyDescent="0.2">
      <c r="A31" s="34" t="s">
        <v>45</v>
      </c>
      <c r="B31" s="27" t="s">
        <v>46</v>
      </c>
      <c r="C31" s="28">
        <v>10000000000</v>
      </c>
      <c r="D31" s="28">
        <v>4329055121</v>
      </c>
      <c r="E31" s="28">
        <v>0</v>
      </c>
      <c r="F31" s="28">
        <v>14329055121</v>
      </c>
      <c r="G31" s="28">
        <v>3933148657.6599998</v>
      </c>
      <c r="H31" s="28">
        <v>10395906463.34</v>
      </c>
      <c r="I31" s="29">
        <f t="shared" si="1"/>
        <v>4.2890224307537229E-2</v>
      </c>
      <c r="J31" s="35">
        <f t="shared" si="0"/>
        <v>0.27448764935629</v>
      </c>
    </row>
    <row r="32" spans="1:12" ht="12.75" customHeight="1" x14ac:dyDescent="0.2">
      <c r="A32" s="34" t="s">
        <v>47</v>
      </c>
      <c r="B32" s="27" t="s">
        <v>48</v>
      </c>
      <c r="C32" s="28">
        <v>10000000000</v>
      </c>
      <c r="D32" s="28">
        <v>4329055121</v>
      </c>
      <c r="E32" s="28">
        <v>0</v>
      </c>
      <c r="F32" s="28">
        <v>14329055121</v>
      </c>
      <c r="G32" s="28">
        <v>3933148657.6599998</v>
      </c>
      <c r="H32" s="28">
        <v>10395906463.34</v>
      </c>
      <c r="I32" s="29">
        <f t="shared" si="1"/>
        <v>4.2890224307537229E-2</v>
      </c>
      <c r="J32" s="35">
        <f t="shared" si="0"/>
        <v>0.27448764935629</v>
      </c>
    </row>
    <row r="33" spans="1:10" ht="12.75" customHeight="1" x14ac:dyDescent="0.2">
      <c r="A33" s="34" t="s">
        <v>49</v>
      </c>
      <c r="B33" s="27" t="s">
        <v>50</v>
      </c>
      <c r="C33" s="28">
        <v>10000000000</v>
      </c>
      <c r="D33" s="28">
        <v>4329055121</v>
      </c>
      <c r="E33" s="28">
        <v>0</v>
      </c>
      <c r="F33" s="28">
        <v>14329055121</v>
      </c>
      <c r="G33" s="28">
        <v>3933148657.6599998</v>
      </c>
      <c r="H33" s="28">
        <v>10395906463.34</v>
      </c>
      <c r="I33" s="29">
        <f t="shared" si="1"/>
        <v>4.2890224307537229E-2</v>
      </c>
      <c r="J33" s="35">
        <f t="shared" si="0"/>
        <v>0.27448764935629</v>
      </c>
    </row>
    <row r="34" spans="1:10" ht="12.75" customHeight="1" x14ac:dyDescent="0.2">
      <c r="A34" s="34" t="s">
        <v>51</v>
      </c>
      <c r="B34" s="27" t="s">
        <v>52</v>
      </c>
      <c r="C34" s="28">
        <v>8000000000</v>
      </c>
      <c r="D34" s="28">
        <v>4329055121</v>
      </c>
      <c r="E34" s="28">
        <v>0</v>
      </c>
      <c r="F34" s="28">
        <v>12329055121</v>
      </c>
      <c r="G34" s="28">
        <v>365751564.94999999</v>
      </c>
      <c r="H34" s="28">
        <v>11963303556.049999</v>
      </c>
      <c r="I34" s="29">
        <f t="shared" si="1"/>
        <v>3.6903755005080668E-2</v>
      </c>
      <c r="J34" s="35">
        <f t="shared" si="0"/>
        <v>2.966582283560544E-2</v>
      </c>
    </row>
    <row r="35" spans="1:10" ht="12.75" customHeight="1" x14ac:dyDescent="0.2">
      <c r="A35" s="34" t="s">
        <v>53</v>
      </c>
      <c r="B35" s="27" t="s">
        <v>54</v>
      </c>
      <c r="C35" s="28">
        <v>2000000000</v>
      </c>
      <c r="D35" s="28">
        <v>0</v>
      </c>
      <c r="E35" s="28">
        <v>0</v>
      </c>
      <c r="F35" s="28">
        <v>2000000000</v>
      </c>
      <c r="G35" s="28">
        <v>3567397092.71</v>
      </c>
      <c r="H35" s="28">
        <v>-1567397092.71</v>
      </c>
      <c r="I35" s="29">
        <f t="shared" si="1"/>
        <v>5.9864693024565593E-3</v>
      </c>
      <c r="J35" s="35">
        <f t="shared" si="0"/>
        <v>1.7836985463549999</v>
      </c>
    </row>
    <row r="36" spans="1:10" ht="12.75" customHeight="1" x14ac:dyDescent="0.2">
      <c r="A36" s="34" t="s">
        <v>55</v>
      </c>
      <c r="B36" s="27" t="s">
        <v>56</v>
      </c>
      <c r="C36" s="28">
        <v>31541836858</v>
      </c>
      <c r="D36" s="28">
        <v>20327469392</v>
      </c>
      <c r="E36" s="28">
        <v>0</v>
      </c>
      <c r="F36" s="28">
        <v>51869306250</v>
      </c>
      <c r="G36" s="28">
        <v>11281983656.879999</v>
      </c>
      <c r="H36" s="28">
        <v>40587322593.120003</v>
      </c>
      <c r="I36" s="29">
        <f t="shared" si="1"/>
        <v>0.15525700480267157</v>
      </c>
      <c r="J36" s="35">
        <f t="shared" si="0"/>
        <v>0.21750789575829346</v>
      </c>
    </row>
    <row r="37" spans="1:10" ht="12.75" customHeight="1" x14ac:dyDescent="0.2">
      <c r="A37" s="34" t="s">
        <v>57</v>
      </c>
      <c r="B37" s="27" t="s">
        <v>58</v>
      </c>
      <c r="C37" s="28">
        <v>6995513324</v>
      </c>
      <c r="D37" s="28">
        <v>585933469</v>
      </c>
      <c r="E37" s="28">
        <v>0</v>
      </c>
      <c r="F37" s="28">
        <v>7581446793</v>
      </c>
      <c r="G37" s="28">
        <v>2479252608</v>
      </c>
      <c r="H37" s="28">
        <v>5102194185</v>
      </c>
      <c r="I37" s="29">
        <f t="shared" si="1"/>
        <v>2.2693049247251115E-2</v>
      </c>
      <c r="J37" s="35">
        <f t="shared" si="0"/>
        <v>0.32701576304526864</v>
      </c>
    </row>
    <row r="38" spans="1:10" ht="12.75" customHeight="1" x14ac:dyDescent="0.2">
      <c r="A38" s="34" t="s">
        <v>59</v>
      </c>
      <c r="B38" s="27" t="s">
        <v>60</v>
      </c>
      <c r="C38" s="28">
        <v>6995513324</v>
      </c>
      <c r="D38" s="28">
        <v>585933469</v>
      </c>
      <c r="E38" s="28">
        <v>0</v>
      </c>
      <c r="F38" s="28">
        <v>7581446793</v>
      </c>
      <c r="G38" s="28">
        <v>2479252608</v>
      </c>
      <c r="H38" s="28">
        <v>5102194185</v>
      </c>
      <c r="I38" s="29">
        <f t="shared" si="1"/>
        <v>2.2693049247251115E-2</v>
      </c>
      <c r="J38" s="35">
        <f t="shared" si="0"/>
        <v>0.32701576304526864</v>
      </c>
    </row>
    <row r="39" spans="1:10" ht="12.75" customHeight="1" x14ac:dyDescent="0.2">
      <c r="A39" s="34" t="s">
        <v>61</v>
      </c>
      <c r="B39" s="27" t="s">
        <v>62</v>
      </c>
      <c r="C39" s="28">
        <v>6995513324</v>
      </c>
      <c r="D39" s="28">
        <v>585933469</v>
      </c>
      <c r="E39" s="28">
        <v>0</v>
      </c>
      <c r="F39" s="28">
        <v>7581446793</v>
      </c>
      <c r="G39" s="28">
        <v>2479252608</v>
      </c>
      <c r="H39" s="28">
        <v>5102194185</v>
      </c>
      <c r="I39" s="29">
        <f t="shared" si="1"/>
        <v>2.2693049247251115E-2</v>
      </c>
      <c r="J39" s="35">
        <f t="shared" si="0"/>
        <v>0.32701576304526864</v>
      </c>
    </row>
    <row r="40" spans="1:10" ht="12.75" customHeight="1" x14ac:dyDescent="0.2">
      <c r="A40" s="34" t="s">
        <v>63</v>
      </c>
      <c r="B40" s="27" t="s">
        <v>64</v>
      </c>
      <c r="C40" s="28">
        <v>4295338786</v>
      </c>
      <c r="D40" s="28">
        <v>346535005</v>
      </c>
      <c r="E40" s="28">
        <v>0</v>
      </c>
      <c r="F40" s="28">
        <v>4641873791</v>
      </c>
      <c r="G40" s="28">
        <v>1531058934</v>
      </c>
      <c r="H40" s="28">
        <v>3110814857</v>
      </c>
      <c r="I40" s="29">
        <f t="shared" si="1"/>
        <v>1.3894217477849578E-2</v>
      </c>
      <c r="J40" s="35">
        <f t="shared" si="0"/>
        <v>0.3298363986044876</v>
      </c>
    </row>
    <row r="41" spans="1:10" ht="12.75" customHeight="1" x14ac:dyDescent="0.2">
      <c r="A41" s="34" t="s">
        <v>65</v>
      </c>
      <c r="B41" s="27" t="s">
        <v>66</v>
      </c>
      <c r="C41" s="28">
        <v>2700174538</v>
      </c>
      <c r="D41" s="28">
        <v>239398464</v>
      </c>
      <c r="E41" s="28">
        <v>0</v>
      </c>
      <c r="F41" s="28">
        <v>2939573002</v>
      </c>
      <c r="G41" s="28">
        <v>948193674</v>
      </c>
      <c r="H41" s="28">
        <v>1991379328</v>
      </c>
      <c r="I41" s="29">
        <f t="shared" si="1"/>
        <v>8.7988317694015373E-3</v>
      </c>
      <c r="J41" s="35">
        <f t="shared" si="0"/>
        <v>0.32256170312997046</v>
      </c>
    </row>
    <row r="42" spans="1:10" ht="12.75" customHeight="1" x14ac:dyDescent="0.2">
      <c r="A42" s="34" t="s">
        <v>67</v>
      </c>
      <c r="B42" s="27" t="s">
        <v>68</v>
      </c>
      <c r="C42" s="28">
        <v>19480765252</v>
      </c>
      <c r="D42" s="28">
        <v>4055009520</v>
      </c>
      <c r="E42" s="28">
        <v>0</v>
      </c>
      <c r="F42" s="28">
        <v>23535774772</v>
      </c>
      <c r="G42" s="28">
        <v>5979620791.8800001</v>
      </c>
      <c r="H42" s="28">
        <v>17556153980.119999</v>
      </c>
      <c r="I42" s="29">
        <f t="shared" si="1"/>
        <v>7.0448096591054762E-2</v>
      </c>
      <c r="J42" s="35">
        <f t="shared" si="0"/>
        <v>0.25406517736538781</v>
      </c>
    </row>
    <row r="43" spans="1:10" ht="12.75" customHeight="1" x14ac:dyDescent="0.2">
      <c r="A43" s="34" t="s">
        <v>69</v>
      </c>
      <c r="B43" s="27" t="s">
        <v>70</v>
      </c>
      <c r="C43" s="28">
        <v>1000000</v>
      </c>
      <c r="D43" s="28">
        <v>118029</v>
      </c>
      <c r="E43" s="28">
        <v>0</v>
      </c>
      <c r="F43" s="28">
        <v>1118029</v>
      </c>
      <c r="G43" s="28">
        <v>1563346.06</v>
      </c>
      <c r="H43" s="28">
        <v>-445317.06</v>
      </c>
      <c r="I43" s="29">
        <f t="shared" si="1"/>
        <v>3.3465231438781024E-6</v>
      </c>
      <c r="J43" s="35">
        <f t="shared" si="0"/>
        <v>1.3983054643484203</v>
      </c>
    </row>
    <row r="44" spans="1:10" ht="12.75" customHeight="1" x14ac:dyDescent="0.2">
      <c r="A44" s="34" t="s">
        <v>71</v>
      </c>
      <c r="B44" s="27" t="s">
        <v>72</v>
      </c>
      <c r="C44" s="28">
        <v>19479765252</v>
      </c>
      <c r="D44" s="28">
        <v>4054891491</v>
      </c>
      <c r="E44" s="28">
        <v>0</v>
      </c>
      <c r="F44" s="28">
        <v>23534656743</v>
      </c>
      <c r="G44" s="28">
        <v>5978057445.8199997</v>
      </c>
      <c r="H44" s="28">
        <v>17556599297.18</v>
      </c>
      <c r="I44" s="29">
        <f t="shared" si="1"/>
        <v>7.0444750067910886E-2</v>
      </c>
      <c r="J44" s="35">
        <f t="shared" si="0"/>
        <v>0.25401081949487431</v>
      </c>
    </row>
    <row r="45" spans="1:10" ht="12.75" customHeight="1" x14ac:dyDescent="0.2">
      <c r="A45" s="34" t="s">
        <v>73</v>
      </c>
      <c r="B45" s="27" t="s">
        <v>74</v>
      </c>
      <c r="C45" s="28">
        <v>19479765252</v>
      </c>
      <c r="D45" s="28">
        <v>4054891491</v>
      </c>
      <c r="E45" s="28">
        <v>0</v>
      </c>
      <c r="F45" s="28">
        <v>23534656743</v>
      </c>
      <c r="G45" s="28">
        <v>5978057445.8199997</v>
      </c>
      <c r="H45" s="28">
        <v>17556599297.18</v>
      </c>
      <c r="I45" s="29">
        <f t="shared" si="1"/>
        <v>7.0444750067910886E-2</v>
      </c>
      <c r="J45" s="35">
        <f t="shared" si="0"/>
        <v>0.25401081949487431</v>
      </c>
    </row>
    <row r="46" spans="1:10" ht="12.75" customHeight="1" x14ac:dyDescent="0.2">
      <c r="A46" s="34" t="s">
        <v>75</v>
      </c>
      <c r="B46" s="27" t="s">
        <v>76</v>
      </c>
      <c r="C46" s="28">
        <v>12934851252</v>
      </c>
      <c r="D46" s="28">
        <v>3523318969</v>
      </c>
      <c r="E46" s="28">
        <v>0</v>
      </c>
      <c r="F46" s="28">
        <v>16458170221</v>
      </c>
      <c r="G46" s="28">
        <v>5566327954.2600002</v>
      </c>
      <c r="H46" s="28">
        <v>10891842266.74</v>
      </c>
      <c r="I46" s="29">
        <f t="shared" si="1"/>
        <v>4.9263165401310594E-2</v>
      </c>
      <c r="J46" s="35">
        <f t="shared" si="0"/>
        <v>0.33821061998481322</v>
      </c>
    </row>
    <row r="47" spans="1:10" ht="12.75" customHeight="1" x14ac:dyDescent="0.2">
      <c r="A47" s="34" t="s">
        <v>77</v>
      </c>
      <c r="B47" s="27" t="s">
        <v>78</v>
      </c>
      <c r="C47" s="28">
        <v>646871204</v>
      </c>
      <c r="D47" s="28">
        <v>185950000</v>
      </c>
      <c r="E47" s="28">
        <v>0</v>
      </c>
      <c r="F47" s="28">
        <v>832821204</v>
      </c>
      <c r="G47" s="28">
        <v>88666000</v>
      </c>
      <c r="H47" s="28">
        <v>744155204</v>
      </c>
      <c r="I47" s="29">
        <f t="shared" si="1"/>
        <v>2.4928292860904558E-3</v>
      </c>
      <c r="J47" s="35">
        <f t="shared" si="0"/>
        <v>0.10646462839099376</v>
      </c>
    </row>
    <row r="48" spans="1:10" ht="12.75" customHeight="1" x14ac:dyDescent="0.2">
      <c r="A48" s="34" t="s">
        <v>79</v>
      </c>
      <c r="B48" s="27" t="s">
        <v>80</v>
      </c>
      <c r="C48" s="28">
        <v>313167643</v>
      </c>
      <c r="D48" s="28">
        <v>0</v>
      </c>
      <c r="E48" s="28">
        <v>0</v>
      </c>
      <c r="F48" s="28">
        <v>313167643</v>
      </c>
      <c r="G48" s="28">
        <v>112334300</v>
      </c>
      <c r="H48" s="28">
        <v>200833343</v>
      </c>
      <c r="I48" s="29">
        <f t="shared" si="1"/>
        <v>9.3738424067108742E-4</v>
      </c>
      <c r="J48" s="35">
        <f t="shared" si="0"/>
        <v>0.35870340538342271</v>
      </c>
    </row>
    <row r="49" spans="1:10" ht="12.75" customHeight="1" x14ac:dyDescent="0.2">
      <c r="A49" s="34" t="s">
        <v>81</v>
      </c>
      <c r="B49" s="27" t="s">
        <v>82</v>
      </c>
      <c r="C49" s="28">
        <v>8716478922</v>
      </c>
      <c r="D49" s="28">
        <v>3337368969</v>
      </c>
      <c r="E49" s="28">
        <v>0</v>
      </c>
      <c r="F49" s="28">
        <v>12053847891</v>
      </c>
      <c r="G49" s="28">
        <v>5324934291.5200005</v>
      </c>
      <c r="H49" s="28">
        <v>6728913599.4799995</v>
      </c>
      <c r="I49" s="29">
        <f t="shared" si="1"/>
        <v>3.6079995187976117E-2</v>
      </c>
      <c r="J49" s="35">
        <f t="shared" si="0"/>
        <v>0.44176219408707323</v>
      </c>
    </row>
    <row r="50" spans="1:10" ht="12.75" customHeight="1" x14ac:dyDescent="0.2">
      <c r="A50" s="34" t="s">
        <v>83</v>
      </c>
      <c r="B50" s="27" t="s">
        <v>84</v>
      </c>
      <c r="C50" s="28">
        <v>351228656</v>
      </c>
      <c r="D50" s="28">
        <v>0</v>
      </c>
      <c r="E50" s="28">
        <v>0</v>
      </c>
      <c r="F50" s="28">
        <v>351228656</v>
      </c>
      <c r="G50" s="28">
        <v>35674669.359999999</v>
      </c>
      <c r="H50" s="28">
        <v>315553986.63999999</v>
      </c>
      <c r="I50" s="29">
        <f t="shared" si="1"/>
        <v>1.0513097836435375E-3</v>
      </c>
      <c r="J50" s="35">
        <f t="shared" si="0"/>
        <v>0.10157106702592057</v>
      </c>
    </row>
    <row r="51" spans="1:10" ht="12.75" customHeight="1" x14ac:dyDescent="0.2">
      <c r="A51" s="34" t="s">
        <v>85</v>
      </c>
      <c r="B51" s="27" t="s">
        <v>86</v>
      </c>
      <c r="C51" s="28">
        <v>97177132</v>
      </c>
      <c r="D51" s="28">
        <v>0</v>
      </c>
      <c r="E51" s="28">
        <v>0</v>
      </c>
      <c r="F51" s="28">
        <v>97177132</v>
      </c>
      <c r="G51" s="28">
        <v>409.17</v>
      </c>
      <c r="H51" s="28">
        <v>97176722.829999998</v>
      </c>
      <c r="I51" s="29">
        <f t="shared" si="1"/>
        <v>2.9087395880938451E-4</v>
      </c>
      <c r="J51" s="35">
        <f t="shared" si="0"/>
        <v>4.2105585087652102E-6</v>
      </c>
    </row>
    <row r="52" spans="1:10" ht="12.75" customHeight="1" x14ac:dyDescent="0.2">
      <c r="A52" s="34" t="s">
        <v>87</v>
      </c>
      <c r="B52" s="27" t="s">
        <v>88</v>
      </c>
      <c r="C52" s="28">
        <v>125078218</v>
      </c>
      <c r="D52" s="28">
        <v>0</v>
      </c>
      <c r="E52" s="28">
        <v>0</v>
      </c>
      <c r="F52" s="28">
        <v>125078218</v>
      </c>
      <c r="G52" s="28">
        <v>0</v>
      </c>
      <c r="H52" s="28">
        <v>125078218</v>
      </c>
      <c r="I52" s="29">
        <f t="shared" si="1"/>
        <v>3.7438845623148474E-4</v>
      </c>
      <c r="J52" s="35">
        <f t="shared" si="0"/>
        <v>0</v>
      </c>
    </row>
    <row r="53" spans="1:10" ht="12.75" customHeight="1" x14ac:dyDescent="0.2">
      <c r="A53" s="34" t="s">
        <v>89</v>
      </c>
      <c r="B53" s="27" t="s">
        <v>90</v>
      </c>
      <c r="C53" s="28">
        <v>1890915989</v>
      </c>
      <c r="D53" s="28">
        <v>0</v>
      </c>
      <c r="E53" s="28">
        <v>0</v>
      </c>
      <c r="F53" s="28">
        <v>1890915989</v>
      </c>
      <c r="G53" s="28">
        <v>9492.7900000000009</v>
      </c>
      <c r="H53" s="28">
        <v>1890906496.21</v>
      </c>
      <c r="I53" s="29">
        <f t="shared" si="1"/>
        <v>5.6599552608363928E-3</v>
      </c>
      <c r="J53" s="35">
        <f t="shared" si="0"/>
        <v>5.020207166908673E-6</v>
      </c>
    </row>
    <row r="54" spans="1:10" ht="12.75" customHeight="1" x14ac:dyDescent="0.2">
      <c r="A54" s="34" t="s">
        <v>91</v>
      </c>
      <c r="B54" s="27" t="s">
        <v>92</v>
      </c>
      <c r="C54" s="28">
        <v>565369364</v>
      </c>
      <c r="D54" s="28">
        <v>0</v>
      </c>
      <c r="E54" s="28">
        <v>0</v>
      </c>
      <c r="F54" s="28">
        <v>565369364</v>
      </c>
      <c r="G54" s="28">
        <v>2591.42</v>
      </c>
      <c r="H54" s="28">
        <v>565366772.58000004</v>
      </c>
      <c r="I54" s="29">
        <f t="shared" si="1"/>
        <v>1.6922831710676942E-3</v>
      </c>
      <c r="J54" s="35">
        <f t="shared" si="0"/>
        <v>4.5835875889447737E-6</v>
      </c>
    </row>
    <row r="55" spans="1:10" ht="12.75" customHeight="1" x14ac:dyDescent="0.2">
      <c r="A55" s="34" t="s">
        <v>93</v>
      </c>
      <c r="B55" s="27" t="s">
        <v>94</v>
      </c>
      <c r="C55" s="28">
        <v>71270566</v>
      </c>
      <c r="D55" s="28">
        <v>0</v>
      </c>
      <c r="E55" s="28">
        <v>0</v>
      </c>
      <c r="F55" s="28">
        <v>71270566</v>
      </c>
      <c r="G55" s="28">
        <v>4706200</v>
      </c>
      <c r="H55" s="28">
        <v>66564366</v>
      </c>
      <c r="I55" s="29">
        <f t="shared" si="1"/>
        <v>2.133295277638521E-4</v>
      </c>
      <c r="J55" s="35">
        <f t="shared" si="0"/>
        <v>6.6032869726332752E-2</v>
      </c>
    </row>
    <row r="56" spans="1:10" ht="12.75" customHeight="1" x14ac:dyDescent="0.2">
      <c r="A56" s="34" t="s">
        <v>95</v>
      </c>
      <c r="B56" s="27" t="s">
        <v>96</v>
      </c>
      <c r="C56" s="28">
        <v>157293558</v>
      </c>
      <c r="D56" s="28">
        <v>0</v>
      </c>
      <c r="E56" s="28">
        <v>0</v>
      </c>
      <c r="F56" s="28">
        <v>157293558</v>
      </c>
      <c r="G56" s="28">
        <v>0</v>
      </c>
      <c r="H56" s="28">
        <v>157293558</v>
      </c>
      <c r="I56" s="29">
        <f t="shared" si="1"/>
        <v>4.7081652822058521E-4</v>
      </c>
      <c r="J56" s="35">
        <f t="shared" si="0"/>
        <v>0</v>
      </c>
    </row>
    <row r="57" spans="1:10" ht="12.75" customHeight="1" x14ac:dyDescent="0.2">
      <c r="A57" s="34" t="s">
        <v>97</v>
      </c>
      <c r="B57" s="27" t="s">
        <v>98</v>
      </c>
      <c r="C57" s="28">
        <v>6544914000</v>
      </c>
      <c r="D57" s="28">
        <v>531572522</v>
      </c>
      <c r="E57" s="28">
        <v>0</v>
      </c>
      <c r="F57" s="28">
        <v>7076486522</v>
      </c>
      <c r="G57" s="28">
        <v>411729491.56</v>
      </c>
      <c r="H57" s="28">
        <v>6664757030.4399996</v>
      </c>
      <c r="I57" s="29">
        <f t="shared" si="1"/>
        <v>2.1181584666600292E-2</v>
      </c>
      <c r="J57" s="35">
        <f t="shared" si="0"/>
        <v>5.8182756411671151E-2</v>
      </c>
    </row>
    <row r="58" spans="1:10" ht="12.75" customHeight="1" x14ac:dyDescent="0.2">
      <c r="A58" s="34" t="s">
        <v>99</v>
      </c>
      <c r="B58" s="27" t="s">
        <v>78</v>
      </c>
      <c r="C58" s="28">
        <v>42592167</v>
      </c>
      <c r="D58" s="28">
        <v>0</v>
      </c>
      <c r="E58" s="28">
        <v>0</v>
      </c>
      <c r="F58" s="28">
        <v>42592167</v>
      </c>
      <c r="G58" s="28">
        <v>14500000</v>
      </c>
      <c r="H58" s="28">
        <v>28092167</v>
      </c>
      <c r="I58" s="29">
        <f t="shared" si="1"/>
        <v>1.2748835013530165E-4</v>
      </c>
      <c r="J58" s="35">
        <f t="shared" si="0"/>
        <v>0.34043818432624007</v>
      </c>
    </row>
    <row r="59" spans="1:10" ht="12.75" customHeight="1" x14ac:dyDescent="0.2">
      <c r="A59" s="34" t="s">
        <v>100</v>
      </c>
      <c r="B59" s="27" t="s">
        <v>80</v>
      </c>
      <c r="C59" s="28">
        <v>111110000</v>
      </c>
      <c r="D59" s="28">
        <v>0</v>
      </c>
      <c r="E59" s="28">
        <v>0</v>
      </c>
      <c r="F59" s="28">
        <v>111110000</v>
      </c>
      <c r="G59" s="28">
        <v>25940000</v>
      </c>
      <c r="H59" s="28">
        <v>85170000</v>
      </c>
      <c r="I59" s="29">
        <f t="shared" si="1"/>
        <v>3.3257830209797417E-4</v>
      </c>
      <c r="J59" s="35">
        <f t="shared" si="0"/>
        <v>0.23346233462334623</v>
      </c>
    </row>
    <row r="60" spans="1:10" ht="12.75" customHeight="1" x14ac:dyDescent="0.2">
      <c r="A60" s="34" t="s">
        <v>101</v>
      </c>
      <c r="B60" s="27" t="s">
        <v>82</v>
      </c>
      <c r="C60" s="28">
        <v>6348066974</v>
      </c>
      <c r="D60" s="28">
        <v>531572522</v>
      </c>
      <c r="E60" s="28">
        <v>0</v>
      </c>
      <c r="F60" s="28">
        <v>6879639496</v>
      </c>
      <c r="G60" s="28">
        <v>368244338.67000002</v>
      </c>
      <c r="H60" s="28">
        <v>6511395157.3299999</v>
      </c>
      <c r="I60" s="29">
        <f t="shared" si="1"/>
        <v>2.0592375327385858E-2</v>
      </c>
      <c r="J60" s="35">
        <f t="shared" si="0"/>
        <v>5.3526691170970045E-2</v>
      </c>
    </row>
    <row r="61" spans="1:10" ht="12.75" customHeight="1" x14ac:dyDescent="0.2">
      <c r="A61" s="34" t="s">
        <v>102</v>
      </c>
      <c r="B61" s="27" t="s">
        <v>103</v>
      </c>
      <c r="C61" s="28">
        <v>4127885913</v>
      </c>
      <c r="D61" s="28">
        <v>531572522</v>
      </c>
      <c r="E61" s="28">
        <v>0</v>
      </c>
      <c r="F61" s="28">
        <v>4659458435</v>
      </c>
      <c r="G61" s="28">
        <v>259252328.49000001</v>
      </c>
      <c r="H61" s="28">
        <v>4400206106.5100002</v>
      </c>
      <c r="I61" s="29">
        <f t="shared" si="1"/>
        <v>1.394685244359989E-2</v>
      </c>
      <c r="J61" s="35">
        <f t="shared" si="0"/>
        <v>5.5640013127405442E-2</v>
      </c>
    </row>
    <row r="62" spans="1:10" ht="12.75" customHeight="1" x14ac:dyDescent="0.2">
      <c r="A62" s="34" t="s">
        <v>104</v>
      </c>
      <c r="B62" s="27" t="s">
        <v>105</v>
      </c>
      <c r="C62" s="28">
        <v>2220181061</v>
      </c>
      <c r="D62" s="28">
        <v>0</v>
      </c>
      <c r="E62" s="28">
        <v>0</v>
      </c>
      <c r="F62" s="28">
        <v>2220181061</v>
      </c>
      <c r="G62" s="28">
        <v>108992010.18000001</v>
      </c>
      <c r="H62" s="28">
        <v>2111189050.8199999</v>
      </c>
      <c r="I62" s="29">
        <f t="shared" si="1"/>
        <v>6.6455228837859672E-3</v>
      </c>
      <c r="J62" s="35">
        <f t="shared" si="0"/>
        <v>4.9091496227298019E-2</v>
      </c>
    </row>
    <row r="63" spans="1:10" ht="12.75" customHeight="1" x14ac:dyDescent="0.2">
      <c r="A63" s="34" t="s">
        <v>106</v>
      </c>
      <c r="B63" s="27" t="s">
        <v>84</v>
      </c>
      <c r="C63" s="28">
        <v>9190913</v>
      </c>
      <c r="D63" s="28">
        <v>0</v>
      </c>
      <c r="E63" s="28">
        <v>0</v>
      </c>
      <c r="F63" s="28">
        <v>9190913</v>
      </c>
      <c r="G63" s="28">
        <v>2914211.31</v>
      </c>
      <c r="H63" s="28">
        <v>6276701.6900000004</v>
      </c>
      <c r="I63" s="29">
        <f t="shared" si="1"/>
        <v>2.7510559268024462E-5</v>
      </c>
      <c r="J63" s="35">
        <f t="shared" si="0"/>
        <v>0.31707527968113725</v>
      </c>
    </row>
    <row r="64" spans="1:10" ht="12.75" customHeight="1" x14ac:dyDescent="0.2">
      <c r="A64" s="34" t="s">
        <v>107</v>
      </c>
      <c r="B64" s="27" t="s">
        <v>108</v>
      </c>
      <c r="C64" s="28">
        <v>25543980</v>
      </c>
      <c r="D64" s="28">
        <v>0</v>
      </c>
      <c r="E64" s="28">
        <v>0</v>
      </c>
      <c r="F64" s="28">
        <v>25543980</v>
      </c>
      <c r="G64" s="28">
        <v>43956.99</v>
      </c>
      <c r="H64" s="28">
        <v>25500023.010000002</v>
      </c>
      <c r="I64" s="29">
        <f t="shared" si="1"/>
        <v>7.645912606628215E-5</v>
      </c>
      <c r="J64" s="35">
        <f t="shared" si="0"/>
        <v>1.7208355941399891E-3</v>
      </c>
    </row>
    <row r="65" spans="1:10" ht="12.75" customHeight="1" x14ac:dyDescent="0.2">
      <c r="A65" s="34" t="s">
        <v>109</v>
      </c>
      <c r="B65" s="27" t="s">
        <v>110</v>
      </c>
      <c r="C65" s="28">
        <v>8409966</v>
      </c>
      <c r="D65" s="28">
        <v>0</v>
      </c>
      <c r="E65" s="28">
        <v>0</v>
      </c>
      <c r="F65" s="28">
        <v>8409966</v>
      </c>
      <c r="G65" s="28">
        <v>86984.59</v>
      </c>
      <c r="H65" s="28">
        <v>8322981.4100000001</v>
      </c>
      <c r="I65" s="29">
        <f t="shared" si="1"/>
        <v>2.517300164685169E-5</v>
      </c>
      <c r="J65" s="35">
        <f t="shared" si="0"/>
        <v>1.0343037058651604E-2</v>
      </c>
    </row>
    <row r="66" spans="1:10" ht="12.75" customHeight="1" x14ac:dyDescent="0.2">
      <c r="A66" s="34" t="s">
        <v>111</v>
      </c>
      <c r="B66" s="27" t="s">
        <v>112</v>
      </c>
      <c r="C66" s="28">
        <v>0</v>
      </c>
      <c r="D66" s="28">
        <v>0</v>
      </c>
      <c r="E66" s="28">
        <v>0</v>
      </c>
      <c r="F66" s="28">
        <v>0</v>
      </c>
      <c r="G66" s="28">
        <v>131288512</v>
      </c>
      <c r="H66" s="28">
        <v>-131288512</v>
      </c>
      <c r="I66" s="29">
        <f t="shared" si="1"/>
        <v>0</v>
      </c>
      <c r="J66" s="35">
        <v>0</v>
      </c>
    </row>
    <row r="67" spans="1:10" ht="12.75" customHeight="1" x14ac:dyDescent="0.2">
      <c r="A67" s="34" t="s">
        <v>113</v>
      </c>
      <c r="B67" s="27" t="s">
        <v>114</v>
      </c>
      <c r="C67" s="28">
        <v>0</v>
      </c>
      <c r="D67" s="28">
        <v>0</v>
      </c>
      <c r="E67" s="28">
        <v>0</v>
      </c>
      <c r="F67" s="28">
        <v>0</v>
      </c>
      <c r="G67" s="28">
        <v>131288512</v>
      </c>
      <c r="H67" s="28">
        <v>-131288512</v>
      </c>
      <c r="I67" s="29">
        <f t="shared" si="1"/>
        <v>0</v>
      </c>
      <c r="J67" s="35">
        <v>0</v>
      </c>
    </row>
    <row r="68" spans="1:10" ht="12.75" customHeight="1" x14ac:dyDescent="0.2">
      <c r="A68" s="34" t="s">
        <v>115</v>
      </c>
      <c r="B68" s="27" t="s">
        <v>116</v>
      </c>
      <c r="C68" s="28">
        <v>0</v>
      </c>
      <c r="D68" s="28">
        <v>0</v>
      </c>
      <c r="E68" s="28">
        <v>0</v>
      </c>
      <c r="F68" s="28">
        <v>0</v>
      </c>
      <c r="G68" s="28">
        <v>130672772</v>
      </c>
      <c r="H68" s="28">
        <v>-130672772</v>
      </c>
      <c r="I68" s="29">
        <f t="shared" si="1"/>
        <v>0</v>
      </c>
      <c r="J68" s="35">
        <v>0</v>
      </c>
    </row>
    <row r="69" spans="1:10" ht="12.75" customHeight="1" x14ac:dyDescent="0.2">
      <c r="A69" s="34" t="s">
        <v>117</v>
      </c>
      <c r="B69" s="27" t="s">
        <v>118</v>
      </c>
      <c r="C69" s="28">
        <v>0</v>
      </c>
      <c r="D69" s="28">
        <v>0</v>
      </c>
      <c r="E69" s="28">
        <v>0</v>
      </c>
      <c r="F69" s="28">
        <v>0</v>
      </c>
      <c r="G69" s="28">
        <v>615740</v>
      </c>
      <c r="H69" s="28">
        <v>-615740</v>
      </c>
      <c r="I69" s="29">
        <f t="shared" si="1"/>
        <v>0</v>
      </c>
      <c r="J69" s="35">
        <v>0</v>
      </c>
    </row>
    <row r="70" spans="1:10" ht="12.75" customHeight="1" x14ac:dyDescent="0.2">
      <c r="A70" s="34" t="s">
        <v>119</v>
      </c>
      <c r="B70" s="27" t="s">
        <v>120</v>
      </c>
      <c r="C70" s="28">
        <v>5065558282</v>
      </c>
      <c r="D70" s="28">
        <v>15686526403</v>
      </c>
      <c r="E70" s="28">
        <v>0</v>
      </c>
      <c r="F70" s="28">
        <v>20752084685</v>
      </c>
      <c r="G70" s="28">
        <v>2691821745</v>
      </c>
      <c r="H70" s="28">
        <v>18060262940</v>
      </c>
      <c r="I70" s="29">
        <f t="shared" si="1"/>
        <v>6.2115858964365701E-2</v>
      </c>
      <c r="J70" s="35">
        <f t="shared" si="0"/>
        <v>0.12971331728159821</v>
      </c>
    </row>
    <row r="71" spans="1:10" ht="12.75" customHeight="1" x14ac:dyDescent="0.2">
      <c r="A71" s="34" t="s">
        <v>121</v>
      </c>
      <c r="B71" s="27" t="s">
        <v>122</v>
      </c>
      <c r="C71" s="28">
        <v>3374697075</v>
      </c>
      <c r="D71" s="28">
        <v>15631650936</v>
      </c>
      <c r="E71" s="28">
        <v>0</v>
      </c>
      <c r="F71" s="28">
        <v>19006348011</v>
      </c>
      <c r="G71" s="28">
        <v>2320471369</v>
      </c>
      <c r="H71" s="28">
        <v>16685876642</v>
      </c>
      <c r="I71" s="29">
        <f t="shared" si="1"/>
        <v>5.6890459459828895E-2</v>
      </c>
      <c r="J71" s="35">
        <f t="shared" si="0"/>
        <v>0.12208928131048731</v>
      </c>
    </row>
    <row r="72" spans="1:10" ht="12.75" customHeight="1" x14ac:dyDescent="0.2">
      <c r="A72" s="34" t="s">
        <v>123</v>
      </c>
      <c r="B72" s="27" t="s">
        <v>124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9">
        <f t="shared" si="1"/>
        <v>0</v>
      </c>
      <c r="J72" s="35">
        <v>0</v>
      </c>
    </row>
    <row r="73" spans="1:10" ht="12.75" customHeight="1" x14ac:dyDescent="0.2">
      <c r="A73" s="34" t="s">
        <v>125</v>
      </c>
      <c r="B73" s="27" t="s">
        <v>126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9">
        <f t="shared" si="1"/>
        <v>0</v>
      </c>
      <c r="J73" s="35">
        <v>0</v>
      </c>
    </row>
    <row r="74" spans="1:10" ht="12.75" customHeight="1" x14ac:dyDescent="0.2">
      <c r="A74" s="34" t="s">
        <v>127</v>
      </c>
      <c r="B74" s="27" t="s">
        <v>128</v>
      </c>
      <c r="C74" s="28">
        <v>555550000</v>
      </c>
      <c r="D74" s="28">
        <v>15604305706</v>
      </c>
      <c r="E74" s="28">
        <v>0</v>
      </c>
      <c r="F74" s="28">
        <v>16159855706</v>
      </c>
      <c r="G74" s="28">
        <v>717616746</v>
      </c>
      <c r="H74" s="28">
        <v>15442238960</v>
      </c>
      <c r="I74" s="29">
        <f t="shared" si="1"/>
        <v>4.8370240058048235E-2</v>
      </c>
      <c r="J74" s="35">
        <f t="shared" ref="J74:J137" si="2">G74/F74</f>
        <v>4.4407373373609747E-2</v>
      </c>
    </row>
    <row r="75" spans="1:10" ht="12.75" customHeight="1" x14ac:dyDescent="0.2">
      <c r="A75" s="34" t="s">
        <v>129</v>
      </c>
      <c r="B75" s="27" t="s">
        <v>130</v>
      </c>
      <c r="C75" s="28">
        <v>555550000</v>
      </c>
      <c r="D75" s="28">
        <v>15604305706</v>
      </c>
      <c r="E75" s="28">
        <v>0</v>
      </c>
      <c r="F75" s="28">
        <v>16159855706</v>
      </c>
      <c r="G75" s="28">
        <v>717616746</v>
      </c>
      <c r="H75" s="28">
        <v>15442238960</v>
      </c>
      <c r="I75" s="29">
        <f t="shared" ref="I75:I138" si="3">F75/$F$9</f>
        <v>4.8370240058048235E-2</v>
      </c>
      <c r="J75" s="35">
        <f t="shared" si="2"/>
        <v>4.4407373373609747E-2</v>
      </c>
    </row>
    <row r="76" spans="1:10" ht="12.75" customHeight="1" x14ac:dyDescent="0.2">
      <c r="A76" s="34" t="s">
        <v>131</v>
      </c>
      <c r="B76" s="27" t="s">
        <v>132</v>
      </c>
      <c r="C76" s="28">
        <v>0</v>
      </c>
      <c r="D76" s="28">
        <v>3194909472</v>
      </c>
      <c r="E76" s="28">
        <v>0</v>
      </c>
      <c r="F76" s="28">
        <v>3194909472</v>
      </c>
      <c r="G76" s="28">
        <v>0</v>
      </c>
      <c r="H76" s="28">
        <v>3194909472</v>
      </c>
      <c r="I76" s="29">
        <f t="shared" si="3"/>
        <v>9.5631137391278473E-3</v>
      </c>
      <c r="J76" s="35">
        <f t="shared" si="2"/>
        <v>0</v>
      </c>
    </row>
    <row r="77" spans="1:10" ht="12.75" customHeight="1" x14ac:dyDescent="0.2">
      <c r="A77" s="34" t="s">
        <v>133</v>
      </c>
      <c r="B77" s="27" t="s">
        <v>134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9">
        <f t="shared" si="3"/>
        <v>0</v>
      </c>
      <c r="J77" s="35">
        <v>0</v>
      </c>
    </row>
    <row r="78" spans="1:10" ht="12.75" customHeight="1" x14ac:dyDescent="0.2">
      <c r="A78" s="34" t="s">
        <v>135</v>
      </c>
      <c r="B78" s="27" t="s">
        <v>136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9">
        <f t="shared" si="3"/>
        <v>0</v>
      </c>
      <c r="J78" s="35">
        <v>0</v>
      </c>
    </row>
    <row r="79" spans="1:10" ht="12.75" customHeight="1" x14ac:dyDescent="0.2">
      <c r="A79" s="34" t="s">
        <v>137</v>
      </c>
      <c r="B79" s="27" t="s">
        <v>138</v>
      </c>
      <c r="C79" s="28">
        <v>0</v>
      </c>
      <c r="D79" s="28">
        <v>2459255000</v>
      </c>
      <c r="E79" s="28">
        <v>0</v>
      </c>
      <c r="F79" s="28">
        <v>2459255000</v>
      </c>
      <c r="G79" s="28">
        <v>0</v>
      </c>
      <c r="H79" s="28">
        <v>2459255000</v>
      </c>
      <c r="I79" s="29">
        <f t="shared" si="3"/>
        <v>7.3611272822064035E-3</v>
      </c>
      <c r="J79" s="35">
        <f t="shared" si="2"/>
        <v>0</v>
      </c>
    </row>
    <row r="80" spans="1:10" ht="12.75" customHeight="1" x14ac:dyDescent="0.2">
      <c r="A80" s="34" t="s">
        <v>139</v>
      </c>
      <c r="B80" s="27" t="s">
        <v>140</v>
      </c>
      <c r="C80" s="28">
        <v>0</v>
      </c>
      <c r="D80" s="28">
        <v>107323833</v>
      </c>
      <c r="E80" s="28">
        <v>0</v>
      </c>
      <c r="F80" s="28">
        <v>107323833</v>
      </c>
      <c r="G80" s="28">
        <v>0</v>
      </c>
      <c r="H80" s="28">
        <v>107323833</v>
      </c>
      <c r="I80" s="29">
        <f t="shared" si="3"/>
        <v>3.2124541583823711E-4</v>
      </c>
      <c r="J80" s="35">
        <f t="shared" si="2"/>
        <v>0</v>
      </c>
    </row>
    <row r="81" spans="1:10" ht="12.75" customHeight="1" x14ac:dyDescent="0.2">
      <c r="A81" s="34" t="s">
        <v>141</v>
      </c>
      <c r="B81" s="27" t="s">
        <v>142</v>
      </c>
      <c r="C81" s="28">
        <v>0</v>
      </c>
      <c r="D81" s="28">
        <v>388872442</v>
      </c>
      <c r="E81" s="28">
        <v>0</v>
      </c>
      <c r="F81" s="28">
        <v>388872442</v>
      </c>
      <c r="G81" s="28">
        <v>0</v>
      </c>
      <c r="H81" s="28">
        <v>388872442</v>
      </c>
      <c r="I81" s="29">
        <f t="shared" si="3"/>
        <v>1.1639864683021595E-3</v>
      </c>
      <c r="J81" s="35">
        <f t="shared" si="2"/>
        <v>0</v>
      </c>
    </row>
    <row r="82" spans="1:10" ht="12.75" customHeight="1" x14ac:dyDescent="0.2">
      <c r="A82" s="34" t="s">
        <v>143</v>
      </c>
      <c r="B82" s="27" t="s">
        <v>144</v>
      </c>
      <c r="C82" s="28">
        <v>0</v>
      </c>
      <c r="D82" s="28">
        <v>239458197</v>
      </c>
      <c r="E82" s="28">
        <v>0</v>
      </c>
      <c r="F82" s="28">
        <v>239458197</v>
      </c>
      <c r="G82" s="28">
        <v>0</v>
      </c>
      <c r="H82" s="28">
        <v>239458197</v>
      </c>
      <c r="I82" s="29">
        <f t="shared" si="3"/>
        <v>7.1675457278104775E-4</v>
      </c>
      <c r="J82" s="35">
        <f t="shared" si="2"/>
        <v>0</v>
      </c>
    </row>
    <row r="83" spans="1:10" ht="12.75" customHeight="1" x14ac:dyDescent="0.2">
      <c r="A83" s="34" t="s">
        <v>145</v>
      </c>
      <c r="B83" s="27" t="s">
        <v>146</v>
      </c>
      <c r="C83" s="28">
        <v>0</v>
      </c>
      <c r="D83" s="28">
        <v>12409396234</v>
      </c>
      <c r="E83" s="28">
        <v>0</v>
      </c>
      <c r="F83" s="28">
        <v>12409396234</v>
      </c>
      <c r="G83" s="28">
        <v>717616746</v>
      </c>
      <c r="H83" s="28">
        <v>11691779488</v>
      </c>
      <c r="I83" s="29">
        <f t="shared" si="3"/>
        <v>3.7144234808430515E-2</v>
      </c>
      <c r="J83" s="35">
        <f t="shared" si="2"/>
        <v>5.7828498056483282E-2</v>
      </c>
    </row>
    <row r="84" spans="1:10" ht="12.75" customHeight="1" x14ac:dyDescent="0.2">
      <c r="A84" s="34" t="s">
        <v>147</v>
      </c>
      <c r="B84" s="27" t="s">
        <v>148</v>
      </c>
      <c r="C84" s="28">
        <v>0</v>
      </c>
      <c r="D84" s="28">
        <v>12409396234</v>
      </c>
      <c r="E84" s="28">
        <v>0</v>
      </c>
      <c r="F84" s="28">
        <v>12409396234</v>
      </c>
      <c r="G84" s="28">
        <v>717616746</v>
      </c>
      <c r="H84" s="28">
        <v>11691779488</v>
      </c>
      <c r="I84" s="29">
        <f t="shared" si="3"/>
        <v>3.7144234808430515E-2</v>
      </c>
      <c r="J84" s="35">
        <f t="shared" si="2"/>
        <v>5.7828498056483282E-2</v>
      </c>
    </row>
    <row r="85" spans="1:10" ht="12.75" customHeight="1" x14ac:dyDescent="0.2">
      <c r="A85" s="34" t="s">
        <v>149</v>
      </c>
      <c r="B85" s="27" t="s">
        <v>150</v>
      </c>
      <c r="C85" s="28">
        <v>555550000</v>
      </c>
      <c r="D85" s="28">
        <v>0</v>
      </c>
      <c r="E85" s="28">
        <v>0</v>
      </c>
      <c r="F85" s="28">
        <v>555550000</v>
      </c>
      <c r="G85" s="28">
        <v>0</v>
      </c>
      <c r="H85" s="28">
        <v>555550000</v>
      </c>
      <c r="I85" s="29">
        <f t="shared" si="3"/>
        <v>1.6628915104898708E-3</v>
      </c>
      <c r="J85" s="35">
        <f t="shared" si="2"/>
        <v>0</v>
      </c>
    </row>
    <row r="86" spans="1:10" ht="12.75" customHeight="1" x14ac:dyDescent="0.2">
      <c r="A86" s="34" t="s">
        <v>151</v>
      </c>
      <c r="B86" s="27" t="s">
        <v>150</v>
      </c>
      <c r="C86" s="28">
        <v>555550000</v>
      </c>
      <c r="D86" s="28">
        <v>0</v>
      </c>
      <c r="E86" s="28">
        <v>0</v>
      </c>
      <c r="F86" s="28">
        <v>555550000</v>
      </c>
      <c r="G86" s="28">
        <v>0</v>
      </c>
      <c r="H86" s="28">
        <v>555550000</v>
      </c>
      <c r="I86" s="29">
        <f t="shared" si="3"/>
        <v>1.6628915104898708E-3</v>
      </c>
      <c r="J86" s="35">
        <f t="shared" si="2"/>
        <v>0</v>
      </c>
    </row>
    <row r="87" spans="1:10" ht="12.75" customHeight="1" x14ac:dyDescent="0.2">
      <c r="A87" s="34" t="s">
        <v>152</v>
      </c>
      <c r="B87" s="27" t="s">
        <v>153</v>
      </c>
      <c r="C87" s="28">
        <v>2819147075</v>
      </c>
      <c r="D87" s="28">
        <v>27345230</v>
      </c>
      <c r="E87" s="28">
        <v>0</v>
      </c>
      <c r="F87" s="28">
        <v>2846492305</v>
      </c>
      <c r="G87" s="28">
        <v>1602854623</v>
      </c>
      <c r="H87" s="28">
        <v>1243637682</v>
      </c>
      <c r="I87" s="29">
        <f t="shared" si="3"/>
        <v>8.5202194017806564E-3</v>
      </c>
      <c r="J87" s="35">
        <f t="shared" si="2"/>
        <v>0.56309817531721729</v>
      </c>
    </row>
    <row r="88" spans="1:10" ht="12.75" customHeight="1" x14ac:dyDescent="0.2">
      <c r="A88" s="34" t="s">
        <v>154</v>
      </c>
      <c r="B88" s="27" t="s">
        <v>155</v>
      </c>
      <c r="C88" s="28">
        <v>2819147075</v>
      </c>
      <c r="D88" s="28">
        <v>27345230</v>
      </c>
      <c r="E88" s="28">
        <v>0</v>
      </c>
      <c r="F88" s="28">
        <v>2846492305</v>
      </c>
      <c r="G88" s="28">
        <v>1602854623</v>
      </c>
      <c r="H88" s="28">
        <v>1243637682</v>
      </c>
      <c r="I88" s="29">
        <f t="shared" si="3"/>
        <v>8.5202194017806564E-3</v>
      </c>
      <c r="J88" s="35">
        <f t="shared" si="2"/>
        <v>0.56309817531721729</v>
      </c>
    </row>
    <row r="89" spans="1:10" ht="12.75" customHeight="1" x14ac:dyDescent="0.2">
      <c r="A89" s="34" t="s">
        <v>156</v>
      </c>
      <c r="B89" s="27" t="s">
        <v>157</v>
      </c>
      <c r="C89" s="28">
        <v>2819147075</v>
      </c>
      <c r="D89" s="28">
        <v>27345230</v>
      </c>
      <c r="E89" s="28">
        <v>0</v>
      </c>
      <c r="F89" s="28">
        <v>2846492305</v>
      </c>
      <c r="G89" s="28">
        <v>1602854623</v>
      </c>
      <c r="H89" s="28">
        <v>1243637682</v>
      </c>
      <c r="I89" s="29">
        <f t="shared" si="3"/>
        <v>8.5202194017806564E-3</v>
      </c>
      <c r="J89" s="35">
        <f t="shared" si="2"/>
        <v>0.56309817531721729</v>
      </c>
    </row>
    <row r="90" spans="1:10" ht="12.75" customHeight="1" x14ac:dyDescent="0.2">
      <c r="A90" s="34" t="s">
        <v>158</v>
      </c>
      <c r="B90" s="27" t="s">
        <v>159</v>
      </c>
      <c r="C90" s="28">
        <v>1400000000</v>
      </c>
      <c r="D90" s="28">
        <v>0</v>
      </c>
      <c r="E90" s="28">
        <v>0</v>
      </c>
      <c r="F90" s="28">
        <v>1400000000</v>
      </c>
      <c r="G90" s="28">
        <v>1385625777</v>
      </c>
      <c r="H90" s="28">
        <v>14374223</v>
      </c>
      <c r="I90" s="29">
        <f t="shared" si="3"/>
        <v>4.1905285117195918E-3</v>
      </c>
      <c r="J90" s="35">
        <f t="shared" si="2"/>
        <v>0.98973269785714291</v>
      </c>
    </row>
    <row r="91" spans="1:10" ht="12.75" customHeight="1" x14ac:dyDescent="0.2">
      <c r="A91" s="34" t="s">
        <v>160</v>
      </c>
      <c r="B91" s="27" t="s">
        <v>161</v>
      </c>
      <c r="C91" s="28">
        <v>1395141704</v>
      </c>
      <c r="D91" s="28">
        <v>27345230</v>
      </c>
      <c r="E91" s="28">
        <v>0</v>
      </c>
      <c r="F91" s="28">
        <v>1422486934</v>
      </c>
      <c r="G91" s="28">
        <v>217228846</v>
      </c>
      <c r="H91" s="28">
        <v>1205258088</v>
      </c>
      <c r="I91" s="29">
        <f t="shared" si="3"/>
        <v>4.2578371817682753E-3</v>
      </c>
      <c r="J91" s="35">
        <f t="shared" si="2"/>
        <v>0.15271060901006489</v>
      </c>
    </row>
    <row r="92" spans="1:10" ht="12.75" customHeight="1" x14ac:dyDescent="0.2">
      <c r="A92" s="34" t="s">
        <v>162</v>
      </c>
      <c r="B92" s="27" t="s">
        <v>163</v>
      </c>
      <c r="C92" s="28">
        <v>24005371</v>
      </c>
      <c r="D92" s="28">
        <v>0</v>
      </c>
      <c r="E92" s="28">
        <v>0</v>
      </c>
      <c r="F92" s="28">
        <v>24005371</v>
      </c>
      <c r="G92" s="28">
        <v>0</v>
      </c>
      <c r="H92" s="28">
        <v>24005371</v>
      </c>
      <c r="I92" s="29">
        <f t="shared" si="3"/>
        <v>7.1853708292790458E-5</v>
      </c>
      <c r="J92" s="35">
        <f t="shared" si="2"/>
        <v>0</v>
      </c>
    </row>
    <row r="93" spans="1:10" ht="12.75" customHeight="1" x14ac:dyDescent="0.2">
      <c r="A93" s="34" t="s">
        <v>164</v>
      </c>
      <c r="B93" s="27" t="s">
        <v>165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9">
        <f t="shared" si="3"/>
        <v>0</v>
      </c>
      <c r="J93" s="35">
        <v>0</v>
      </c>
    </row>
    <row r="94" spans="1:10" ht="12.75" customHeight="1" x14ac:dyDescent="0.2">
      <c r="A94" s="34" t="s">
        <v>166</v>
      </c>
      <c r="B94" s="27" t="s">
        <v>167</v>
      </c>
      <c r="C94" s="28">
        <v>0</v>
      </c>
      <c r="D94" s="28">
        <v>0</v>
      </c>
      <c r="E94" s="28">
        <v>0</v>
      </c>
      <c r="F94" s="28">
        <v>0</v>
      </c>
      <c r="G94" s="28">
        <v>0</v>
      </c>
      <c r="H94" s="28">
        <v>0</v>
      </c>
      <c r="I94" s="29">
        <f t="shared" si="3"/>
        <v>0</v>
      </c>
      <c r="J94" s="35">
        <v>0</v>
      </c>
    </row>
    <row r="95" spans="1:10" ht="12.75" customHeight="1" x14ac:dyDescent="0.2">
      <c r="A95" s="34" t="s">
        <v>168</v>
      </c>
      <c r="B95" s="27" t="s">
        <v>169</v>
      </c>
      <c r="C95" s="28">
        <v>1690861207</v>
      </c>
      <c r="D95" s="28">
        <v>54875467</v>
      </c>
      <c r="E95" s="28">
        <v>0</v>
      </c>
      <c r="F95" s="28">
        <v>1745736674</v>
      </c>
      <c r="G95" s="28">
        <v>371350376</v>
      </c>
      <c r="H95" s="28">
        <v>1374386298</v>
      </c>
      <c r="I95" s="29">
        <f t="shared" si="3"/>
        <v>5.2253995045368068E-3</v>
      </c>
      <c r="J95" s="35">
        <f t="shared" si="2"/>
        <v>0.2127184365950944</v>
      </c>
    </row>
    <row r="96" spans="1:10" ht="12.75" customHeight="1" x14ac:dyDescent="0.2">
      <c r="A96" s="34" t="s">
        <v>170</v>
      </c>
      <c r="B96" s="27" t="s">
        <v>171</v>
      </c>
      <c r="C96" s="28">
        <v>84882959</v>
      </c>
      <c r="D96" s="28">
        <v>35600467</v>
      </c>
      <c r="E96" s="28">
        <v>0</v>
      </c>
      <c r="F96" s="28">
        <v>120483426</v>
      </c>
      <c r="G96" s="28">
        <v>61407464</v>
      </c>
      <c r="H96" s="28">
        <v>59075962</v>
      </c>
      <c r="I96" s="29">
        <f t="shared" si="3"/>
        <v>3.6063516560189823E-4</v>
      </c>
      <c r="J96" s="35">
        <f t="shared" si="2"/>
        <v>0.50967561297601216</v>
      </c>
    </row>
    <row r="97" spans="1:10" ht="12.75" customHeight="1" x14ac:dyDescent="0.2">
      <c r="A97" s="34" t="s">
        <v>172</v>
      </c>
      <c r="B97" s="27" t="s">
        <v>173</v>
      </c>
      <c r="C97" s="28">
        <v>33015966</v>
      </c>
      <c r="D97" s="28">
        <v>32470000</v>
      </c>
      <c r="E97" s="28">
        <v>0</v>
      </c>
      <c r="F97" s="28">
        <v>65485966</v>
      </c>
      <c r="G97" s="28">
        <v>40579947</v>
      </c>
      <c r="H97" s="28">
        <v>24906019</v>
      </c>
      <c r="I97" s="29">
        <f t="shared" si="3"/>
        <v>1.96014862600357E-4</v>
      </c>
      <c r="J97" s="35">
        <f t="shared" si="2"/>
        <v>0.61967394662850361</v>
      </c>
    </row>
    <row r="98" spans="1:10" ht="12.75" customHeight="1" x14ac:dyDescent="0.2">
      <c r="A98" s="34" t="s">
        <v>174</v>
      </c>
      <c r="B98" s="27" t="s">
        <v>175</v>
      </c>
      <c r="C98" s="28">
        <v>10000000</v>
      </c>
      <c r="D98" s="28">
        <v>0</v>
      </c>
      <c r="E98" s="28">
        <v>0</v>
      </c>
      <c r="F98" s="28">
        <v>10000000</v>
      </c>
      <c r="G98" s="28">
        <v>6927300</v>
      </c>
      <c r="H98" s="28">
        <v>3072700</v>
      </c>
      <c r="I98" s="29">
        <f t="shared" si="3"/>
        <v>2.9932346512282796E-5</v>
      </c>
      <c r="J98" s="35">
        <f t="shared" si="2"/>
        <v>0.69272999999999996</v>
      </c>
    </row>
    <row r="99" spans="1:10" ht="12.75" customHeight="1" x14ac:dyDescent="0.2">
      <c r="A99" s="34" t="s">
        <v>176</v>
      </c>
      <c r="B99" s="27" t="s">
        <v>177</v>
      </c>
      <c r="C99" s="28">
        <v>41866993</v>
      </c>
      <c r="D99" s="28">
        <v>3130467</v>
      </c>
      <c r="E99" s="28">
        <v>0</v>
      </c>
      <c r="F99" s="28">
        <v>44997460</v>
      </c>
      <c r="G99" s="28">
        <v>13900217</v>
      </c>
      <c r="H99" s="28">
        <v>31097243</v>
      </c>
      <c r="I99" s="29">
        <f t="shared" si="3"/>
        <v>1.3468795648925846E-4</v>
      </c>
      <c r="J99" s="35">
        <f t="shared" si="2"/>
        <v>0.30891114742921044</v>
      </c>
    </row>
    <row r="100" spans="1:10" ht="12.75" customHeight="1" x14ac:dyDescent="0.2">
      <c r="A100" s="34" t="s">
        <v>178</v>
      </c>
      <c r="B100" s="27" t="s">
        <v>179</v>
      </c>
      <c r="C100" s="28">
        <v>0</v>
      </c>
      <c r="D100" s="28">
        <v>0</v>
      </c>
      <c r="E100" s="28">
        <v>0</v>
      </c>
      <c r="F100" s="28">
        <v>0</v>
      </c>
      <c r="G100" s="28">
        <v>3300000</v>
      </c>
      <c r="H100" s="28">
        <v>-3300000</v>
      </c>
      <c r="I100" s="29">
        <f t="shared" si="3"/>
        <v>0</v>
      </c>
      <c r="J100" s="35">
        <v>0</v>
      </c>
    </row>
    <row r="101" spans="1:10" ht="12.75" customHeight="1" x14ac:dyDescent="0.2">
      <c r="A101" s="34" t="s">
        <v>180</v>
      </c>
      <c r="B101" s="27" t="s">
        <v>181</v>
      </c>
      <c r="C101" s="28">
        <v>0</v>
      </c>
      <c r="D101" s="28">
        <v>0</v>
      </c>
      <c r="E101" s="28">
        <v>0</v>
      </c>
      <c r="F101" s="28">
        <v>0</v>
      </c>
      <c r="G101" s="28">
        <v>3300000</v>
      </c>
      <c r="H101" s="28">
        <v>-3300000</v>
      </c>
      <c r="I101" s="29">
        <f t="shared" si="3"/>
        <v>0</v>
      </c>
      <c r="J101" s="35">
        <v>0</v>
      </c>
    </row>
    <row r="102" spans="1:10" ht="12.75" customHeight="1" x14ac:dyDescent="0.2">
      <c r="A102" s="34" t="s">
        <v>182</v>
      </c>
      <c r="B102" s="27" t="s">
        <v>183</v>
      </c>
      <c r="C102" s="28">
        <v>23320952</v>
      </c>
      <c r="D102" s="28">
        <v>0</v>
      </c>
      <c r="E102" s="28">
        <v>0</v>
      </c>
      <c r="F102" s="28">
        <v>23320952</v>
      </c>
      <c r="G102" s="28">
        <v>8483800</v>
      </c>
      <c r="H102" s="28">
        <v>14837152</v>
      </c>
      <c r="I102" s="29">
        <f t="shared" si="3"/>
        <v>6.9805081626031455E-5</v>
      </c>
      <c r="J102" s="35">
        <f t="shared" si="2"/>
        <v>0.36378446300133888</v>
      </c>
    </row>
    <row r="103" spans="1:10" ht="12.75" customHeight="1" x14ac:dyDescent="0.2">
      <c r="A103" s="34" t="s">
        <v>184</v>
      </c>
      <c r="B103" s="27" t="s">
        <v>185</v>
      </c>
      <c r="C103" s="28">
        <v>23320952</v>
      </c>
      <c r="D103" s="28">
        <v>0</v>
      </c>
      <c r="E103" s="28">
        <v>0</v>
      </c>
      <c r="F103" s="28">
        <v>23320952</v>
      </c>
      <c r="G103" s="28">
        <v>8483800</v>
      </c>
      <c r="H103" s="28">
        <v>14837152</v>
      </c>
      <c r="I103" s="29">
        <f t="shared" si="3"/>
        <v>6.9805081626031455E-5</v>
      </c>
      <c r="J103" s="35">
        <f t="shared" si="2"/>
        <v>0.36378446300133888</v>
      </c>
    </row>
    <row r="104" spans="1:10" ht="12.75" customHeight="1" x14ac:dyDescent="0.2">
      <c r="A104" s="34" t="s">
        <v>186</v>
      </c>
      <c r="B104" s="27" t="s">
        <v>128</v>
      </c>
      <c r="C104" s="28">
        <v>1529603963</v>
      </c>
      <c r="D104" s="28">
        <v>19195000</v>
      </c>
      <c r="E104" s="28">
        <v>0</v>
      </c>
      <c r="F104" s="28">
        <v>1548798963</v>
      </c>
      <c r="G104" s="28">
        <v>290314112</v>
      </c>
      <c r="H104" s="28">
        <v>1258484851</v>
      </c>
      <c r="I104" s="29">
        <f t="shared" si="3"/>
        <v>4.6359187238380261E-3</v>
      </c>
      <c r="J104" s="35">
        <f t="shared" si="2"/>
        <v>0.18744467095824108</v>
      </c>
    </row>
    <row r="105" spans="1:10" ht="12.75" customHeight="1" x14ac:dyDescent="0.2">
      <c r="A105" s="34" t="s">
        <v>187</v>
      </c>
      <c r="B105" s="27" t="s">
        <v>188</v>
      </c>
      <c r="C105" s="28">
        <v>1111100000</v>
      </c>
      <c r="D105" s="28">
        <v>2145000</v>
      </c>
      <c r="E105" s="28">
        <v>0</v>
      </c>
      <c r="F105" s="28">
        <v>1113245000</v>
      </c>
      <c r="G105" s="28">
        <v>150172273</v>
      </c>
      <c r="H105" s="28">
        <v>963072727</v>
      </c>
      <c r="I105" s="29">
        <f t="shared" si="3"/>
        <v>3.3322035093066261E-3</v>
      </c>
      <c r="J105" s="35">
        <f t="shared" si="2"/>
        <v>0.13489597797430036</v>
      </c>
    </row>
    <row r="106" spans="1:10" ht="12.75" customHeight="1" x14ac:dyDescent="0.2">
      <c r="A106" s="34" t="s">
        <v>189</v>
      </c>
      <c r="B106" s="27" t="s">
        <v>190</v>
      </c>
      <c r="C106" s="28">
        <v>133332000</v>
      </c>
      <c r="D106" s="28">
        <v>17050000</v>
      </c>
      <c r="E106" s="28">
        <v>0</v>
      </c>
      <c r="F106" s="28">
        <v>150382000</v>
      </c>
      <c r="G106" s="28">
        <v>61136004</v>
      </c>
      <c r="H106" s="28">
        <v>89245996</v>
      </c>
      <c r="I106" s="29">
        <f t="shared" si="3"/>
        <v>4.5012861332101116E-4</v>
      </c>
      <c r="J106" s="35">
        <f t="shared" si="2"/>
        <v>0.40653804311686237</v>
      </c>
    </row>
    <row r="107" spans="1:10" ht="12.75" customHeight="1" x14ac:dyDescent="0.2">
      <c r="A107" s="34" t="s">
        <v>191</v>
      </c>
      <c r="B107" s="27" t="s">
        <v>192</v>
      </c>
      <c r="C107" s="28">
        <v>277775000</v>
      </c>
      <c r="D107" s="28">
        <v>0</v>
      </c>
      <c r="E107" s="28">
        <v>0</v>
      </c>
      <c r="F107" s="28">
        <v>277775000</v>
      </c>
      <c r="G107" s="28">
        <v>64005835</v>
      </c>
      <c r="H107" s="28">
        <v>213769165</v>
      </c>
      <c r="I107" s="29">
        <f t="shared" si="3"/>
        <v>8.3144575524493538E-4</v>
      </c>
      <c r="J107" s="35">
        <f t="shared" si="2"/>
        <v>0.23042331023310234</v>
      </c>
    </row>
    <row r="108" spans="1:10" ht="12.75" customHeight="1" x14ac:dyDescent="0.2">
      <c r="A108" s="34" t="s">
        <v>193</v>
      </c>
      <c r="B108" s="27" t="s">
        <v>194</v>
      </c>
      <c r="C108" s="28">
        <v>7396963</v>
      </c>
      <c r="D108" s="28">
        <v>0</v>
      </c>
      <c r="E108" s="28">
        <v>0</v>
      </c>
      <c r="F108" s="28">
        <v>7396963</v>
      </c>
      <c r="G108" s="28">
        <v>15000000</v>
      </c>
      <c r="H108" s="28">
        <v>-7603037</v>
      </c>
      <c r="I108" s="29">
        <f t="shared" si="3"/>
        <v>2.2140845965453489E-5</v>
      </c>
      <c r="J108" s="35">
        <f t="shared" si="2"/>
        <v>2.0278592714334249</v>
      </c>
    </row>
    <row r="109" spans="1:10" ht="12.75" customHeight="1" x14ac:dyDescent="0.2">
      <c r="A109" s="34" t="s">
        <v>195</v>
      </c>
      <c r="B109" s="27" t="s">
        <v>153</v>
      </c>
      <c r="C109" s="28">
        <v>53053333</v>
      </c>
      <c r="D109" s="28">
        <v>80000</v>
      </c>
      <c r="E109" s="28">
        <v>0</v>
      </c>
      <c r="F109" s="28">
        <v>53133333</v>
      </c>
      <c r="G109" s="28">
        <v>7845000</v>
      </c>
      <c r="H109" s="28">
        <v>45288333</v>
      </c>
      <c r="I109" s="29">
        <f t="shared" si="3"/>
        <v>1.5904053347085104E-4</v>
      </c>
      <c r="J109" s="35">
        <f t="shared" si="2"/>
        <v>0.14764742878072415</v>
      </c>
    </row>
    <row r="110" spans="1:10" ht="12.75" customHeight="1" x14ac:dyDescent="0.2">
      <c r="A110" s="34" t="s">
        <v>196</v>
      </c>
      <c r="B110" s="27" t="s">
        <v>197</v>
      </c>
      <c r="C110" s="28">
        <v>53053333</v>
      </c>
      <c r="D110" s="28">
        <v>80000</v>
      </c>
      <c r="E110" s="28">
        <v>0</v>
      </c>
      <c r="F110" s="28">
        <v>53133333</v>
      </c>
      <c r="G110" s="28">
        <v>7845000</v>
      </c>
      <c r="H110" s="28">
        <v>45288333</v>
      </c>
      <c r="I110" s="29">
        <f t="shared" si="3"/>
        <v>1.5904053347085104E-4</v>
      </c>
      <c r="J110" s="35">
        <f t="shared" si="2"/>
        <v>0.14764742878072415</v>
      </c>
    </row>
    <row r="111" spans="1:10" ht="12.75" customHeight="1" x14ac:dyDescent="0.2">
      <c r="A111" s="34" t="s">
        <v>198</v>
      </c>
      <c r="B111" s="27" t="s">
        <v>199</v>
      </c>
      <c r="C111" s="28">
        <v>185752098</v>
      </c>
      <c r="D111" s="28">
        <v>20155554667</v>
      </c>
      <c r="E111" s="28">
        <v>0</v>
      </c>
      <c r="F111" s="28">
        <v>20341306765</v>
      </c>
      <c r="G111" s="28">
        <v>9737896004.4200001</v>
      </c>
      <c r="H111" s="28">
        <v>10603410760.58</v>
      </c>
      <c r="I111" s="29">
        <f t="shared" si="3"/>
        <v>6.0886304260262224E-2</v>
      </c>
      <c r="J111" s="35">
        <f t="shared" si="2"/>
        <v>0.47872519287577836</v>
      </c>
    </row>
    <row r="112" spans="1:10" ht="12.75" customHeight="1" x14ac:dyDescent="0.2">
      <c r="A112" s="34" t="s">
        <v>200</v>
      </c>
      <c r="B112" s="27" t="s">
        <v>201</v>
      </c>
      <c r="C112" s="28">
        <v>185752098</v>
      </c>
      <c r="D112" s="28">
        <v>216120656</v>
      </c>
      <c r="E112" s="28">
        <v>0</v>
      </c>
      <c r="F112" s="28">
        <v>401872754</v>
      </c>
      <c r="G112" s="28">
        <v>1018585995.42</v>
      </c>
      <c r="H112" s="28">
        <v>-616713241.41999996</v>
      </c>
      <c r="I112" s="29">
        <f t="shared" si="3"/>
        <v>1.2028994526573382E-3</v>
      </c>
      <c r="J112" s="35">
        <f t="shared" si="2"/>
        <v>2.534598290831132</v>
      </c>
    </row>
    <row r="113" spans="1:10" ht="12.75" customHeight="1" x14ac:dyDescent="0.2">
      <c r="A113" s="34" t="s">
        <v>202</v>
      </c>
      <c r="B113" s="27" t="s">
        <v>203</v>
      </c>
      <c r="C113" s="28">
        <v>185752098</v>
      </c>
      <c r="D113" s="28">
        <v>216120656</v>
      </c>
      <c r="E113" s="28">
        <v>0</v>
      </c>
      <c r="F113" s="28">
        <v>401872754</v>
      </c>
      <c r="G113" s="28">
        <v>1018585995.42</v>
      </c>
      <c r="H113" s="28">
        <v>-616713241.41999996</v>
      </c>
      <c r="I113" s="29">
        <f t="shared" si="3"/>
        <v>1.2028994526573382E-3</v>
      </c>
      <c r="J113" s="35">
        <f t="shared" si="2"/>
        <v>2.534598290831132</v>
      </c>
    </row>
    <row r="114" spans="1:10" ht="12.75" customHeight="1" x14ac:dyDescent="0.2">
      <c r="A114" s="34" t="s">
        <v>204</v>
      </c>
      <c r="B114" s="27" t="s">
        <v>205</v>
      </c>
      <c r="C114" s="28">
        <v>0</v>
      </c>
      <c r="D114" s="28">
        <v>0</v>
      </c>
      <c r="E114" s="28">
        <v>0</v>
      </c>
      <c r="F114" s="28">
        <v>0</v>
      </c>
      <c r="G114" s="28">
        <v>170000</v>
      </c>
      <c r="H114" s="28">
        <v>-170000</v>
      </c>
      <c r="I114" s="29">
        <f t="shared" si="3"/>
        <v>0</v>
      </c>
      <c r="J114" s="35">
        <v>0</v>
      </c>
    </row>
    <row r="115" spans="1:10" ht="12.75" customHeight="1" x14ac:dyDescent="0.2">
      <c r="A115" s="34" t="s">
        <v>206</v>
      </c>
      <c r="B115" s="27" t="s">
        <v>207</v>
      </c>
      <c r="C115" s="28">
        <v>0</v>
      </c>
      <c r="D115" s="28">
        <v>0</v>
      </c>
      <c r="E115" s="28">
        <v>0</v>
      </c>
      <c r="F115" s="28">
        <v>0</v>
      </c>
      <c r="G115" s="28">
        <v>170000</v>
      </c>
      <c r="H115" s="28">
        <v>-170000</v>
      </c>
      <c r="I115" s="29">
        <f t="shared" si="3"/>
        <v>0</v>
      </c>
      <c r="J115" s="35">
        <v>0</v>
      </c>
    </row>
    <row r="116" spans="1:10" ht="12.75" customHeight="1" x14ac:dyDescent="0.2">
      <c r="A116" s="34" t="s">
        <v>208</v>
      </c>
      <c r="B116" s="27" t="s">
        <v>209</v>
      </c>
      <c r="C116" s="28">
        <v>0</v>
      </c>
      <c r="D116" s="28">
        <v>0</v>
      </c>
      <c r="E116" s="28">
        <v>0</v>
      </c>
      <c r="F116" s="28">
        <v>0</v>
      </c>
      <c r="G116" s="28">
        <v>170000</v>
      </c>
      <c r="H116" s="28">
        <v>-170000</v>
      </c>
      <c r="I116" s="29">
        <f t="shared" si="3"/>
        <v>0</v>
      </c>
      <c r="J116" s="35">
        <v>0</v>
      </c>
    </row>
    <row r="117" spans="1:10" ht="12.75" customHeight="1" x14ac:dyDescent="0.2">
      <c r="A117" s="34" t="s">
        <v>210</v>
      </c>
      <c r="B117" s="27" t="s">
        <v>211</v>
      </c>
      <c r="C117" s="28">
        <v>0</v>
      </c>
      <c r="D117" s="28">
        <v>0</v>
      </c>
      <c r="E117" s="28">
        <v>0</v>
      </c>
      <c r="F117" s="28">
        <v>0</v>
      </c>
      <c r="G117" s="28">
        <v>170000</v>
      </c>
      <c r="H117" s="28">
        <v>-170000</v>
      </c>
      <c r="I117" s="29">
        <f t="shared" si="3"/>
        <v>0</v>
      </c>
      <c r="J117" s="35">
        <v>0</v>
      </c>
    </row>
    <row r="118" spans="1:10" ht="12.75" customHeight="1" x14ac:dyDescent="0.2">
      <c r="A118" s="34" t="s">
        <v>212</v>
      </c>
      <c r="B118" s="27" t="s">
        <v>28</v>
      </c>
      <c r="C118" s="28">
        <v>0</v>
      </c>
      <c r="D118" s="28">
        <v>19939434011</v>
      </c>
      <c r="E118" s="28">
        <v>0</v>
      </c>
      <c r="F118" s="28">
        <v>19939434011</v>
      </c>
      <c r="G118" s="28">
        <v>8719140009</v>
      </c>
      <c r="H118" s="28">
        <v>11220294002</v>
      </c>
      <c r="I118" s="29">
        <f t="shared" si="3"/>
        <v>5.9683404807604881E-2</v>
      </c>
      <c r="J118" s="35">
        <f t="shared" si="2"/>
        <v>0.43728121892476518</v>
      </c>
    </row>
    <row r="119" spans="1:10" ht="12.75" customHeight="1" x14ac:dyDescent="0.2">
      <c r="A119" s="34" t="s">
        <v>213</v>
      </c>
      <c r="B119" s="27" t="s">
        <v>214</v>
      </c>
      <c r="C119" s="28">
        <v>0</v>
      </c>
      <c r="D119" s="28">
        <v>1157381890</v>
      </c>
      <c r="E119" s="28">
        <v>0</v>
      </c>
      <c r="F119" s="28">
        <v>1157381890</v>
      </c>
      <c r="G119" s="28">
        <v>1157381890</v>
      </c>
      <c r="H119" s="28">
        <v>0</v>
      </c>
      <c r="I119" s="29">
        <f t="shared" si="3"/>
        <v>3.4643155778520773E-3</v>
      </c>
      <c r="J119" s="35">
        <f t="shared" si="2"/>
        <v>1</v>
      </c>
    </row>
    <row r="120" spans="1:10" ht="12.75" customHeight="1" x14ac:dyDescent="0.2">
      <c r="A120" s="34" t="s">
        <v>215</v>
      </c>
      <c r="B120" s="27" t="s">
        <v>216</v>
      </c>
      <c r="C120" s="28">
        <v>0</v>
      </c>
      <c r="D120" s="28">
        <v>1157381890</v>
      </c>
      <c r="E120" s="28">
        <v>0</v>
      </c>
      <c r="F120" s="28">
        <v>1157381890</v>
      </c>
      <c r="G120" s="28">
        <v>1157381890</v>
      </c>
      <c r="H120" s="28">
        <v>0</v>
      </c>
      <c r="I120" s="29">
        <f t="shared" si="3"/>
        <v>3.4643155778520773E-3</v>
      </c>
      <c r="J120" s="35">
        <f t="shared" si="2"/>
        <v>1</v>
      </c>
    </row>
    <row r="121" spans="1:10" ht="12.75" customHeight="1" x14ac:dyDescent="0.2">
      <c r="A121" s="34" t="s">
        <v>217</v>
      </c>
      <c r="B121" s="27" t="s">
        <v>218</v>
      </c>
      <c r="C121" s="28">
        <v>0</v>
      </c>
      <c r="D121" s="28">
        <v>1157381890</v>
      </c>
      <c r="E121" s="28">
        <v>0</v>
      </c>
      <c r="F121" s="28">
        <v>1157381890</v>
      </c>
      <c r="G121" s="28">
        <v>1157381890</v>
      </c>
      <c r="H121" s="28">
        <v>0</v>
      </c>
      <c r="I121" s="29">
        <f t="shared" si="3"/>
        <v>3.4643155778520773E-3</v>
      </c>
      <c r="J121" s="35">
        <f t="shared" si="2"/>
        <v>1</v>
      </c>
    </row>
    <row r="122" spans="1:10" ht="12.75" customHeight="1" x14ac:dyDescent="0.2">
      <c r="A122" s="34" t="s">
        <v>219</v>
      </c>
      <c r="B122" s="27" t="s">
        <v>36</v>
      </c>
      <c r="C122" s="28">
        <v>0</v>
      </c>
      <c r="D122" s="28">
        <v>18782052121</v>
      </c>
      <c r="E122" s="28">
        <v>0</v>
      </c>
      <c r="F122" s="28">
        <v>18782052121</v>
      </c>
      <c r="G122" s="28">
        <v>7561758119</v>
      </c>
      <c r="H122" s="28">
        <v>11220294002</v>
      </c>
      <c r="I122" s="29">
        <f t="shared" si="3"/>
        <v>5.6219089229752807E-2</v>
      </c>
      <c r="J122" s="35">
        <f t="shared" si="2"/>
        <v>0.40260553374491403</v>
      </c>
    </row>
    <row r="123" spans="1:10" ht="12.75" customHeight="1" x14ac:dyDescent="0.2">
      <c r="A123" s="34" t="s">
        <v>220</v>
      </c>
      <c r="B123" s="27" t="s">
        <v>221</v>
      </c>
      <c r="C123" s="28">
        <v>0</v>
      </c>
      <c r="D123" s="28">
        <v>18782052121</v>
      </c>
      <c r="E123" s="28">
        <v>0</v>
      </c>
      <c r="F123" s="28">
        <v>18782052121</v>
      </c>
      <c r="G123" s="28">
        <v>7561758119</v>
      </c>
      <c r="H123" s="28">
        <v>11220294002</v>
      </c>
      <c r="I123" s="29">
        <f t="shared" si="3"/>
        <v>5.6219089229752807E-2</v>
      </c>
      <c r="J123" s="35">
        <f t="shared" si="2"/>
        <v>0.40260553374491403</v>
      </c>
    </row>
    <row r="124" spans="1:10" ht="12.75" customHeight="1" x14ac:dyDescent="0.2">
      <c r="A124" s="34" t="s">
        <v>222</v>
      </c>
      <c r="B124" s="27" t="s">
        <v>223</v>
      </c>
      <c r="C124" s="28">
        <v>0</v>
      </c>
      <c r="D124" s="28">
        <v>5432157403</v>
      </c>
      <c r="E124" s="28">
        <v>0</v>
      </c>
      <c r="F124" s="28">
        <v>5432157403</v>
      </c>
      <c r="G124" s="28">
        <v>5432157403</v>
      </c>
      <c r="H124" s="28">
        <v>0</v>
      </c>
      <c r="I124" s="29">
        <f t="shared" si="3"/>
        <v>1.6259721769585823E-2</v>
      </c>
      <c r="J124" s="35">
        <f t="shared" si="2"/>
        <v>1</v>
      </c>
    </row>
    <row r="125" spans="1:10" ht="12.75" customHeight="1" x14ac:dyDescent="0.2">
      <c r="A125" s="34" t="s">
        <v>224</v>
      </c>
      <c r="B125" s="27" t="s">
        <v>225</v>
      </c>
      <c r="C125" s="28">
        <v>0</v>
      </c>
      <c r="D125" s="28">
        <v>5432157403</v>
      </c>
      <c r="E125" s="28">
        <v>0</v>
      </c>
      <c r="F125" s="28">
        <v>5432157403</v>
      </c>
      <c r="G125" s="28">
        <v>5432157403</v>
      </c>
      <c r="H125" s="28">
        <v>0</v>
      </c>
      <c r="I125" s="29">
        <f t="shared" si="3"/>
        <v>1.6259721769585823E-2</v>
      </c>
      <c r="J125" s="35">
        <f t="shared" si="2"/>
        <v>1</v>
      </c>
    </row>
    <row r="126" spans="1:10" ht="12.75" customHeight="1" x14ac:dyDescent="0.2">
      <c r="A126" s="34" t="s">
        <v>226</v>
      </c>
      <c r="B126" s="27" t="s">
        <v>227</v>
      </c>
      <c r="C126" s="28">
        <v>0</v>
      </c>
      <c r="D126" s="28">
        <v>5432157403</v>
      </c>
      <c r="E126" s="28">
        <v>0</v>
      </c>
      <c r="F126" s="28">
        <v>5432157403</v>
      </c>
      <c r="G126" s="28">
        <v>5432157403</v>
      </c>
      <c r="H126" s="28">
        <v>0</v>
      </c>
      <c r="I126" s="29">
        <f t="shared" si="3"/>
        <v>1.6259721769585823E-2</v>
      </c>
      <c r="J126" s="35">
        <f t="shared" si="2"/>
        <v>1</v>
      </c>
    </row>
    <row r="127" spans="1:10" ht="12.75" customHeight="1" x14ac:dyDescent="0.2">
      <c r="A127" s="34" t="s">
        <v>228</v>
      </c>
      <c r="B127" s="27" t="s">
        <v>229</v>
      </c>
      <c r="C127" s="28">
        <v>0</v>
      </c>
      <c r="D127" s="28">
        <v>80737943</v>
      </c>
      <c r="E127" s="28">
        <v>0</v>
      </c>
      <c r="F127" s="28">
        <v>80737943</v>
      </c>
      <c r="G127" s="28">
        <v>80737943</v>
      </c>
      <c r="H127" s="28">
        <v>0</v>
      </c>
      <c r="I127" s="29">
        <f t="shared" si="3"/>
        <v>2.4166760865649374E-4</v>
      </c>
      <c r="J127" s="35">
        <f t="shared" si="2"/>
        <v>1</v>
      </c>
    </row>
    <row r="128" spans="1:10" ht="12.75" customHeight="1" x14ac:dyDescent="0.2">
      <c r="A128" s="34" t="s">
        <v>230</v>
      </c>
      <c r="B128" s="27" t="s">
        <v>216</v>
      </c>
      <c r="C128" s="28">
        <v>0</v>
      </c>
      <c r="D128" s="28">
        <v>80737943</v>
      </c>
      <c r="E128" s="28">
        <v>0</v>
      </c>
      <c r="F128" s="28">
        <v>80737943</v>
      </c>
      <c r="G128" s="28">
        <v>80737943</v>
      </c>
      <c r="H128" s="28">
        <v>0</v>
      </c>
      <c r="I128" s="29">
        <f t="shared" si="3"/>
        <v>2.4166760865649374E-4</v>
      </c>
      <c r="J128" s="35">
        <f t="shared" si="2"/>
        <v>1</v>
      </c>
    </row>
    <row r="129" spans="1:12" ht="12.75" customHeight="1" x14ac:dyDescent="0.2">
      <c r="A129" s="34" t="s">
        <v>231</v>
      </c>
      <c r="B129" s="27" t="s">
        <v>229</v>
      </c>
      <c r="C129" s="28">
        <v>0</v>
      </c>
      <c r="D129" s="28">
        <v>80737943</v>
      </c>
      <c r="E129" s="28">
        <v>0</v>
      </c>
      <c r="F129" s="28">
        <v>80737943</v>
      </c>
      <c r="G129" s="28">
        <v>80737943</v>
      </c>
      <c r="H129" s="28">
        <v>0</v>
      </c>
      <c r="I129" s="29">
        <f t="shared" si="3"/>
        <v>2.4166760865649374E-4</v>
      </c>
      <c r="J129" s="35">
        <f t="shared" si="2"/>
        <v>1</v>
      </c>
    </row>
    <row r="130" spans="1:12" ht="12.75" customHeight="1" x14ac:dyDescent="0.2">
      <c r="A130" s="34" t="s">
        <v>232</v>
      </c>
      <c r="B130" s="27" t="s">
        <v>233</v>
      </c>
      <c r="C130" s="28">
        <v>0</v>
      </c>
      <c r="D130" s="28">
        <v>5351419460</v>
      </c>
      <c r="E130" s="28">
        <v>0</v>
      </c>
      <c r="F130" s="28">
        <v>5351419460</v>
      </c>
      <c r="G130" s="28">
        <v>5351419460</v>
      </c>
      <c r="H130" s="28">
        <v>0</v>
      </c>
      <c r="I130" s="29">
        <f t="shared" si="3"/>
        <v>1.6018054160929329E-2</v>
      </c>
      <c r="J130" s="35">
        <f t="shared" si="2"/>
        <v>1</v>
      </c>
    </row>
    <row r="131" spans="1:12" ht="12.75" customHeight="1" x14ac:dyDescent="0.2">
      <c r="A131" s="34" t="s">
        <v>234</v>
      </c>
      <c r="B131" s="27" t="s">
        <v>233</v>
      </c>
      <c r="C131" s="28">
        <v>0</v>
      </c>
      <c r="D131" s="28">
        <v>5351419460</v>
      </c>
      <c r="E131" s="28">
        <v>0</v>
      </c>
      <c r="F131" s="28">
        <v>5351419460</v>
      </c>
      <c r="G131" s="28">
        <v>5351419460</v>
      </c>
      <c r="H131" s="28">
        <v>0</v>
      </c>
      <c r="I131" s="29">
        <f t="shared" si="3"/>
        <v>1.6018054160929329E-2</v>
      </c>
      <c r="J131" s="35">
        <f t="shared" si="2"/>
        <v>1</v>
      </c>
    </row>
    <row r="132" spans="1:12" ht="12.75" customHeight="1" x14ac:dyDescent="0.2">
      <c r="A132" s="34" t="s">
        <v>235</v>
      </c>
      <c r="B132" s="27" t="s">
        <v>236</v>
      </c>
      <c r="C132" s="28">
        <v>0</v>
      </c>
      <c r="D132" s="28">
        <v>136631659</v>
      </c>
      <c r="E132" s="28">
        <v>0</v>
      </c>
      <c r="F132" s="28">
        <v>136631659</v>
      </c>
      <c r="G132" s="28">
        <v>136631659</v>
      </c>
      <c r="H132" s="28">
        <v>0</v>
      </c>
      <c r="I132" s="29">
        <f t="shared" si="3"/>
        <v>4.0897061617360626E-4</v>
      </c>
      <c r="J132" s="35">
        <f t="shared" si="2"/>
        <v>1</v>
      </c>
    </row>
    <row r="133" spans="1:12" ht="12.75" customHeight="1" x14ac:dyDescent="0.2">
      <c r="A133" s="34" t="s">
        <v>237</v>
      </c>
      <c r="B133" s="27" t="s">
        <v>238</v>
      </c>
      <c r="C133" s="28">
        <v>0</v>
      </c>
      <c r="D133" s="28">
        <v>136631659</v>
      </c>
      <c r="E133" s="28">
        <v>0</v>
      </c>
      <c r="F133" s="28">
        <v>136631659</v>
      </c>
      <c r="G133" s="28">
        <v>136631659</v>
      </c>
      <c r="H133" s="28">
        <v>0</v>
      </c>
      <c r="I133" s="29">
        <f t="shared" si="3"/>
        <v>4.0897061617360626E-4</v>
      </c>
      <c r="J133" s="35">
        <f t="shared" si="2"/>
        <v>1</v>
      </c>
    </row>
    <row r="134" spans="1:12" ht="12.75" customHeight="1" x14ac:dyDescent="0.2">
      <c r="A134" s="34" t="s">
        <v>239</v>
      </c>
      <c r="B134" s="27" t="s">
        <v>240</v>
      </c>
      <c r="C134" s="28">
        <v>0</v>
      </c>
      <c r="D134" s="28">
        <v>136631659</v>
      </c>
      <c r="E134" s="28">
        <v>0</v>
      </c>
      <c r="F134" s="28">
        <v>136631659</v>
      </c>
      <c r="G134" s="28">
        <v>136631659</v>
      </c>
      <c r="H134" s="28">
        <v>0</v>
      </c>
      <c r="I134" s="29">
        <f t="shared" si="3"/>
        <v>4.0897061617360626E-4</v>
      </c>
      <c r="J134" s="35">
        <f t="shared" si="2"/>
        <v>1</v>
      </c>
    </row>
    <row r="135" spans="1:12" ht="12.75" customHeight="1" x14ac:dyDescent="0.2">
      <c r="A135" s="34" t="s">
        <v>241</v>
      </c>
      <c r="B135" s="27" t="s">
        <v>242</v>
      </c>
      <c r="C135" s="28">
        <v>0</v>
      </c>
      <c r="D135" s="28">
        <v>136631659</v>
      </c>
      <c r="E135" s="28">
        <v>0</v>
      </c>
      <c r="F135" s="28">
        <v>136631659</v>
      </c>
      <c r="G135" s="28">
        <v>136631659</v>
      </c>
      <c r="H135" s="28">
        <v>0</v>
      </c>
      <c r="I135" s="29">
        <f t="shared" si="3"/>
        <v>4.0897061617360626E-4</v>
      </c>
      <c r="J135" s="35">
        <f t="shared" si="2"/>
        <v>1</v>
      </c>
    </row>
    <row r="136" spans="1:12" ht="12.75" customHeight="1" x14ac:dyDescent="0.2">
      <c r="A136" s="34" t="s">
        <v>243</v>
      </c>
      <c r="B136" s="27" t="s">
        <v>242</v>
      </c>
      <c r="C136" s="28">
        <v>0</v>
      </c>
      <c r="D136" s="28">
        <v>136631659</v>
      </c>
      <c r="E136" s="28">
        <v>0</v>
      </c>
      <c r="F136" s="28">
        <v>136631659</v>
      </c>
      <c r="G136" s="28">
        <v>136631659</v>
      </c>
      <c r="H136" s="28">
        <v>0</v>
      </c>
      <c r="I136" s="29">
        <f t="shared" si="3"/>
        <v>4.0897061617360626E-4</v>
      </c>
      <c r="J136" s="35">
        <f t="shared" si="2"/>
        <v>1</v>
      </c>
    </row>
    <row r="137" spans="1:12" ht="12.75" customHeight="1" x14ac:dyDescent="0.2">
      <c r="A137" s="34" t="s">
        <v>244</v>
      </c>
      <c r="B137" s="27" t="s">
        <v>245</v>
      </c>
      <c r="C137" s="28">
        <v>0</v>
      </c>
      <c r="D137" s="28">
        <v>1535499</v>
      </c>
      <c r="E137" s="28">
        <v>0</v>
      </c>
      <c r="F137" s="28">
        <v>1535499</v>
      </c>
      <c r="G137" s="28">
        <v>1535499</v>
      </c>
      <c r="H137" s="28">
        <v>0</v>
      </c>
      <c r="I137" s="29">
        <f t="shared" si="3"/>
        <v>4.5961088137263727E-6</v>
      </c>
      <c r="J137" s="35">
        <f t="shared" si="2"/>
        <v>1</v>
      </c>
    </row>
    <row r="138" spans="1:12" ht="12.75" customHeight="1" x14ac:dyDescent="0.2">
      <c r="A138" s="34" t="s">
        <v>246</v>
      </c>
      <c r="B138" s="27" t="s">
        <v>247</v>
      </c>
      <c r="C138" s="28">
        <v>0</v>
      </c>
      <c r="D138" s="28">
        <v>1535499</v>
      </c>
      <c r="E138" s="28">
        <v>0</v>
      </c>
      <c r="F138" s="28">
        <v>1535499</v>
      </c>
      <c r="G138" s="28">
        <v>1535499</v>
      </c>
      <c r="H138" s="28">
        <v>0</v>
      </c>
      <c r="I138" s="29">
        <f t="shared" si="3"/>
        <v>4.5961088137263727E-6</v>
      </c>
      <c r="J138" s="35">
        <f t="shared" ref="J138:J150" si="4">G138/F138</f>
        <v>1</v>
      </c>
    </row>
    <row r="139" spans="1:12" ht="12.75" customHeight="1" x14ac:dyDescent="0.2">
      <c r="A139" s="34" t="s">
        <v>248</v>
      </c>
      <c r="B139" s="27" t="s">
        <v>249</v>
      </c>
      <c r="C139" s="28">
        <v>0</v>
      </c>
      <c r="D139" s="28">
        <v>1535499</v>
      </c>
      <c r="E139" s="28">
        <v>0</v>
      </c>
      <c r="F139" s="28">
        <v>1535499</v>
      </c>
      <c r="G139" s="28">
        <v>1535499</v>
      </c>
      <c r="H139" s="28">
        <v>0</v>
      </c>
      <c r="I139" s="29">
        <f>F139/$F$9</f>
        <v>4.5961088137263727E-6</v>
      </c>
      <c r="J139" s="35">
        <f t="shared" si="4"/>
        <v>1</v>
      </c>
    </row>
    <row r="140" spans="1:12" ht="12.75" customHeight="1" x14ac:dyDescent="0.2">
      <c r="A140" s="34" t="s">
        <v>250</v>
      </c>
      <c r="B140" s="27" t="s">
        <v>251</v>
      </c>
      <c r="C140" s="28">
        <v>0</v>
      </c>
      <c r="D140" s="28">
        <v>1535499</v>
      </c>
      <c r="E140" s="28">
        <v>0</v>
      </c>
      <c r="F140" s="28">
        <v>1535499</v>
      </c>
      <c r="G140" s="28">
        <v>1535499</v>
      </c>
      <c r="H140" s="28">
        <v>0</v>
      </c>
      <c r="I140" s="29">
        <f>F140/$F$9</f>
        <v>4.5961088137263727E-6</v>
      </c>
      <c r="J140" s="35">
        <f t="shared" si="4"/>
        <v>1</v>
      </c>
    </row>
    <row r="141" spans="1:12" ht="12.75" customHeight="1" x14ac:dyDescent="0.2">
      <c r="A141" s="34" t="s">
        <v>252</v>
      </c>
      <c r="B141" s="27" t="s">
        <v>216</v>
      </c>
      <c r="C141" s="28">
        <v>0</v>
      </c>
      <c r="D141" s="28">
        <v>1535499</v>
      </c>
      <c r="E141" s="28">
        <v>0</v>
      </c>
      <c r="F141" s="28">
        <v>1535499</v>
      </c>
      <c r="G141" s="28">
        <v>1535499</v>
      </c>
      <c r="H141" s="28">
        <v>0</v>
      </c>
      <c r="I141" s="29">
        <f>F141/$F$9</f>
        <v>4.5961088137263727E-6</v>
      </c>
      <c r="J141" s="35">
        <f t="shared" si="4"/>
        <v>1</v>
      </c>
    </row>
    <row r="142" spans="1:12" ht="12.75" customHeight="1" x14ac:dyDescent="0.2">
      <c r="A142" s="34" t="s">
        <v>253</v>
      </c>
      <c r="B142" s="27" t="s">
        <v>254</v>
      </c>
      <c r="C142" s="28">
        <v>0</v>
      </c>
      <c r="D142" s="28">
        <v>1535499</v>
      </c>
      <c r="E142" s="28">
        <v>0</v>
      </c>
      <c r="F142" s="28">
        <v>1535499</v>
      </c>
      <c r="G142" s="28">
        <v>1535499</v>
      </c>
      <c r="H142" s="28">
        <v>0</v>
      </c>
      <c r="I142" s="29">
        <f>F142/$F$9</f>
        <v>4.5961088137263727E-6</v>
      </c>
      <c r="J142" s="35">
        <f t="shared" si="4"/>
        <v>1</v>
      </c>
    </row>
    <row r="143" spans="1:12" ht="12.75" customHeight="1" thickBot="1" x14ac:dyDescent="0.25">
      <c r="A143" s="19"/>
      <c r="B143" s="20"/>
      <c r="C143" s="20"/>
      <c r="D143" s="20"/>
      <c r="E143" s="20"/>
      <c r="F143" s="20"/>
      <c r="G143" s="20"/>
      <c r="H143" s="20"/>
      <c r="I143" s="17"/>
      <c r="J143" s="18"/>
    </row>
    <row r="144" spans="1:12" ht="12.75" customHeight="1" thickBot="1" x14ac:dyDescent="0.25">
      <c r="A144" s="10"/>
      <c r="B144" s="11" t="s">
        <v>255</v>
      </c>
      <c r="C144" s="12">
        <v>233868847214</v>
      </c>
      <c r="D144" s="12">
        <v>100217890553</v>
      </c>
      <c r="E144" s="12">
        <v>0</v>
      </c>
      <c r="F144" s="12">
        <v>334086737767</v>
      </c>
      <c r="G144" s="12">
        <v>144579327608.95999</v>
      </c>
      <c r="H144" s="12">
        <v>189507410158.04001</v>
      </c>
      <c r="I144" s="13">
        <f>F144/$F$9</f>
        <v>1</v>
      </c>
      <c r="J144" s="14">
        <f t="shared" si="4"/>
        <v>0.43275985325042454</v>
      </c>
      <c r="L144" s="1"/>
    </row>
    <row r="145" spans="1:10" ht="12.75" customHeight="1" x14ac:dyDescent="0.2">
      <c r="A145" s="19"/>
      <c r="B145" s="20"/>
      <c r="C145" s="20"/>
      <c r="D145" s="20"/>
      <c r="E145" s="20"/>
      <c r="F145" s="20"/>
      <c r="G145" s="20"/>
      <c r="H145" s="20"/>
      <c r="I145" s="17"/>
      <c r="J145" s="18"/>
    </row>
    <row r="146" spans="1:10" ht="12.75" customHeight="1" x14ac:dyDescent="0.2">
      <c r="A146" s="31" t="s">
        <v>2</v>
      </c>
      <c r="B146" s="7" t="s">
        <v>3</v>
      </c>
      <c r="C146" s="8">
        <v>96903645545</v>
      </c>
      <c r="D146" s="15">
        <v>0</v>
      </c>
      <c r="E146" s="6">
        <v>0</v>
      </c>
      <c r="F146" s="8">
        <v>96903645545</v>
      </c>
      <c r="G146" s="15">
        <v>10005765359</v>
      </c>
      <c r="H146" s="15">
        <f t="shared" ref="H146:H149" si="5">F146-G146</f>
        <v>86897880186</v>
      </c>
      <c r="I146" s="9">
        <f>F146/$F$146</f>
        <v>1</v>
      </c>
      <c r="J146" s="33">
        <f t="shared" si="4"/>
        <v>0.103254787812431</v>
      </c>
    </row>
    <row r="147" spans="1:10" ht="12.75" customHeight="1" x14ac:dyDescent="0.2">
      <c r="A147" s="31" t="s">
        <v>272</v>
      </c>
      <c r="B147" s="7" t="s">
        <v>273</v>
      </c>
      <c r="C147" s="8">
        <v>96903645545</v>
      </c>
      <c r="D147" s="15">
        <v>0</v>
      </c>
      <c r="E147" s="6">
        <v>0</v>
      </c>
      <c r="F147" s="8">
        <v>96903645545</v>
      </c>
      <c r="G147" s="15">
        <v>10005765359</v>
      </c>
      <c r="H147" s="15">
        <f t="shared" si="5"/>
        <v>86897880186</v>
      </c>
      <c r="I147" s="9">
        <f t="shared" ref="I147:I150" si="6">F147/$F$146</f>
        <v>1</v>
      </c>
      <c r="J147" s="33">
        <f t="shared" si="4"/>
        <v>0.103254787812431</v>
      </c>
    </row>
    <row r="148" spans="1:10" ht="12.75" customHeight="1" x14ac:dyDescent="0.2">
      <c r="A148" s="34" t="s">
        <v>274</v>
      </c>
      <c r="B148" s="27" t="s">
        <v>275</v>
      </c>
      <c r="C148" s="28">
        <v>96903645545</v>
      </c>
      <c r="D148" s="3">
        <v>0</v>
      </c>
      <c r="E148" s="30">
        <v>0</v>
      </c>
      <c r="F148" s="28">
        <v>96903645545</v>
      </c>
      <c r="G148" s="3">
        <v>10005765359</v>
      </c>
      <c r="H148" s="3">
        <f t="shared" si="5"/>
        <v>86897880186</v>
      </c>
      <c r="I148" s="29">
        <f t="shared" si="6"/>
        <v>1</v>
      </c>
      <c r="J148" s="35">
        <f t="shared" si="4"/>
        <v>0.103254787812431</v>
      </c>
    </row>
    <row r="149" spans="1:10" ht="12.75" customHeight="1" x14ac:dyDescent="0.2">
      <c r="A149" s="34" t="s">
        <v>276</v>
      </c>
      <c r="B149" s="27" t="s">
        <v>277</v>
      </c>
      <c r="C149" s="28">
        <v>96903645545</v>
      </c>
      <c r="D149" s="3">
        <v>0</v>
      </c>
      <c r="E149" s="30">
        <v>0</v>
      </c>
      <c r="F149" s="28">
        <v>96903645545</v>
      </c>
      <c r="G149" s="3">
        <v>10005765359</v>
      </c>
      <c r="H149" s="3">
        <f t="shared" si="5"/>
        <v>86897880186</v>
      </c>
      <c r="I149" s="29">
        <f t="shared" si="6"/>
        <v>1</v>
      </c>
      <c r="J149" s="35">
        <f t="shared" si="4"/>
        <v>0.103254787812431</v>
      </c>
    </row>
    <row r="150" spans="1:10" ht="12.75" customHeight="1" x14ac:dyDescent="0.2">
      <c r="A150" s="34" t="s">
        <v>278</v>
      </c>
      <c r="B150" s="27" t="s">
        <v>279</v>
      </c>
      <c r="C150" s="28">
        <v>96903645545</v>
      </c>
      <c r="D150" s="3">
        <v>0</v>
      </c>
      <c r="E150" s="30">
        <v>0</v>
      </c>
      <c r="F150" s="28">
        <v>96903645545</v>
      </c>
      <c r="G150" s="3">
        <v>10005765359</v>
      </c>
      <c r="H150" s="3">
        <f>F150-G150</f>
        <v>86897880186</v>
      </c>
      <c r="I150" s="29">
        <f t="shared" si="6"/>
        <v>1</v>
      </c>
      <c r="J150" s="35">
        <f t="shared" si="4"/>
        <v>0.103254787812431</v>
      </c>
    </row>
    <row r="151" spans="1:10" ht="12.75" customHeight="1" thickBot="1" x14ac:dyDescent="0.25">
      <c r="A151" s="19"/>
      <c r="B151" s="20"/>
      <c r="C151" s="20"/>
      <c r="D151" s="20"/>
      <c r="E151" s="20"/>
      <c r="F151" s="20"/>
      <c r="G151" s="20"/>
      <c r="H151" s="20"/>
      <c r="I151" s="17"/>
      <c r="J151" s="18"/>
    </row>
    <row r="152" spans="1:10" ht="12.75" customHeight="1" thickBot="1" x14ac:dyDescent="0.25">
      <c r="A152" s="49" t="s">
        <v>280</v>
      </c>
      <c r="B152" s="50"/>
      <c r="C152" s="16">
        <f>C144+C150</f>
        <v>330772492759</v>
      </c>
      <c r="D152" s="16">
        <f t="shared" ref="D152:H152" si="7">D144+D150</f>
        <v>100217890553</v>
      </c>
      <c r="E152" s="16">
        <f t="shared" si="7"/>
        <v>0</v>
      </c>
      <c r="F152" s="16">
        <f t="shared" si="7"/>
        <v>430990383312</v>
      </c>
      <c r="G152" s="16">
        <f t="shared" si="7"/>
        <v>154585092967.95999</v>
      </c>
      <c r="H152" s="16">
        <f t="shared" si="7"/>
        <v>276405290344.04004</v>
      </c>
      <c r="I152" s="13">
        <f>F152/$F$152</f>
        <v>1</v>
      </c>
      <c r="J152" s="14">
        <f>G152/F152</f>
        <v>0.3586741118909228</v>
      </c>
    </row>
    <row r="163" spans="2:8" ht="12.75" customHeight="1" x14ac:dyDescent="0.2">
      <c r="H163" s="1" t="s">
        <v>256</v>
      </c>
    </row>
    <row r="164" spans="2:8" ht="12.75" customHeight="1" x14ac:dyDescent="0.2">
      <c r="H164" s="1" t="s">
        <v>257</v>
      </c>
    </row>
    <row r="166" spans="2:8" ht="12.75" customHeight="1" x14ac:dyDescent="0.2">
      <c r="B166" s="1" t="s">
        <v>258</v>
      </c>
      <c r="C166" s="1" t="s">
        <v>259</v>
      </c>
      <c r="D166" s="1" t="s">
        <v>260</v>
      </c>
    </row>
    <row r="169" spans="2:8" ht="12.75" customHeight="1" x14ac:dyDescent="0.2">
      <c r="H169" s="2"/>
    </row>
  </sheetData>
  <mergeCells count="4">
    <mergeCell ref="A1:B6"/>
    <mergeCell ref="C1:F6"/>
    <mergeCell ref="G1:J6"/>
    <mergeCell ref="A152:B152"/>
  </mergeCells>
  <pageMargins left="0" right="0" top="0" bottom="0" header="0" footer="0"/>
  <pageSetup fitToWidth="0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61CC-9519-4FD8-B988-34E0DDC6CA72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Dina Castro Ramos</cp:lastModifiedBy>
  <dcterms:created xsi:type="dcterms:W3CDTF">2023-05-31T16:59:31Z</dcterms:created>
  <dcterms:modified xsi:type="dcterms:W3CDTF">2023-06-23T20:45:25Z</dcterms:modified>
</cp:coreProperties>
</file>