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s Mensualizados Ingresos y Gastos\año 2023\ENERO\"/>
    </mc:Choice>
  </mc:AlternateContent>
  <xr:revisionPtr revIDLastSave="0" documentId="8_{C305326E-CCA7-4034-8EC2-8EC1AFB73E3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05" i="1" l="1"/>
  <c r="G111" i="1"/>
  <c r="G110" i="1" s="1"/>
  <c r="D107" i="1"/>
  <c r="E107" i="1"/>
  <c r="C110" i="1"/>
  <c r="C109" i="1" s="1"/>
  <c r="C108" i="1" s="1"/>
  <c r="C107" i="1" s="1"/>
  <c r="H110" i="1" l="1"/>
  <c r="I110" i="1"/>
  <c r="I111" i="1"/>
  <c r="G109" i="1"/>
  <c r="I109" i="1" s="1"/>
  <c r="D113" i="1"/>
  <c r="E113" i="1"/>
  <c r="F113" i="1"/>
  <c r="G113" i="1"/>
  <c r="C113" i="1"/>
  <c r="H111" i="1"/>
  <c r="H113" i="1" s="1"/>
  <c r="G108" i="1" l="1"/>
  <c r="I108" i="1" s="1"/>
  <c r="H109" i="1"/>
  <c r="I66" i="1"/>
  <c r="I67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2" i="1"/>
  <c r="I63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101" i="1"/>
  <c r="I102" i="1"/>
  <c r="I103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" i="1"/>
  <c r="G107" i="1" l="1"/>
  <c r="H108" i="1"/>
  <c r="H107" i="1" l="1"/>
  <c r="I107" i="1"/>
</calcChain>
</file>

<file path=xl/sharedStrings.xml><?xml version="1.0" encoding="utf-8"?>
<sst xmlns="http://schemas.openxmlformats.org/spreadsheetml/2006/main" count="220" uniqueCount="210">
  <si>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</si>
  <si>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</si>
  <si>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</si>
  <si>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</si>
  <si>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</si>
  <si>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</si>
  <si>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</si>
  <si>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</si>
  <si>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</si>
  <si>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</si>
  <si>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</si>
  <si>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</si>
  <si>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</si>
  <si>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</si>
  <si>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</si>
  <si>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</si>
  <si>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</si>
  <si>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</si>
  <si>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</si>
  <si>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</si>
  <si>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</si>
  <si>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</si>
  <si>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</si>
  <si>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</si>
  <si>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</si>
  <si>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</si>
  <si>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</si>
  <si>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</si>
  <si>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</si>
  <si>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</si>
  <si>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</si>
  <si>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</si>
  <si>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</si>
  <si>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</si>
  <si>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</si>
  <si>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31.20.1.1.01.02.300.16</t>
  </si>
  <si>
    <t>ESTAMPILLA PRO DESARROLLO DE LA UNIVERSIDAD DE CORDOBA - VIGENCIA ANTERIOR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</si>
  <si>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</si>
  <si>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</si>
  <si>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</si>
  <si>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</si>
  <si>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</si>
  <si>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</si>
  <si>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</si>
  <si>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</si>
  <si>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</si>
  <si>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</si>
  <si>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</si>
  <si>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</si>
  <si>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</si>
  <si>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</si>
  <si>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</si>
  <si>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</si>
  <si>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</si>
  <si>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</si>
  <si>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</si>
  <si>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</si>
  <si>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</si>
  <si>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</si>
  <si>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</si>
  <si>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</si>
  <si>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</si>
  <si>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</si>
  <si>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</si>
  <si>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</si>
  <si>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</si>
  <si>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</si>
  <si>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31.20.1.1.02.02.116.01.01.05</t>
  </si>
  <si>
    <t>BIENESTAR UNIVERSITARIO - PREGRADO</t>
  </si>
  <si>
    <t>31.20.1.1.02.02.116.01.01.06</t>
  </si>
  <si>
    <t>DERECHO DE LABORATORIO - PREGRADO</t>
  </si>
  <si>
    <t>31.20.1.1.02.02.116.01.01.07</t>
  </si>
  <si>
    <t>MEDICINA PREVENTIVA- PREGRADO</t>
  </si>
  <si>
    <t>31.20.1.1.02.02.116.01.01.08</t>
  </si>
  <si>
    <t>SEGURO ESTUDIANTIL- PREGRADO</t>
  </si>
  <si>
    <t>31.20.1.1.02.02.116.01.01.09</t>
  </si>
  <si>
    <t>CARNET ESTUDIALTIL- PREGRADO</t>
  </si>
  <si>
    <t>31.20.1.1.02.02.116.01.01.10</t>
  </si>
  <si>
    <t>EXAMEN MEDICO (PRIMER SEMESTRE)- PREGRADO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</si>
  <si>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</si>
  <si>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</si>
  <si>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</si>
  <si>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</si>
  <si>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</si>
  <si>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</si>
  <si>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</si>
  <si>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</si>
  <si>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</si>
  <si>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</si>
  <si>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31.20.1.1.02.02.116.01.02.05</t>
  </si>
  <si>
    <t>SEGURO ESTUDIANTIL- POSTGRADO PROPIOS</t>
  </si>
  <si>
    <t>31.20.1.1.02.02.116.01.02.06</t>
  </si>
  <si>
    <t>CARNET ESTUDIANTIL POSTGRADO PROPIOS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</si>
  <si>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</si>
  <si>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</si>
  <si>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</si>
  <si>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</si>
  <si>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</si>
  <si>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</si>
  <si>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</si>
  <si>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</si>
  <si>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</si>
  <si>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</si>
  <si>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</si>
  <si>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</si>
  <si>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</si>
  <si>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</si>
  <si>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</si>
  <si>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</si>
  <si>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</si>
  <si>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</si>
  <si>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</si>
  <si>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</si>
  <si>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31.20.1.1.02.05.001.08.01.01.04</t>
  </si>
  <si>
    <t>CONVENIO DE COOPERACIÓN N° 002-2022 CORPORACION AUTONOMA REGIONAL DE LOS VALLES DEL SINU  Y DEL SAN  JORGE -C.V.S</t>
  </si>
  <si>
    <t>31.20.1.1.02.05.001.08.01.03</t>
  </si>
  <si>
    <t>Servicios interdisciplinarios de investigacion y desarrollo experimental</t>
  </si>
  <si>
    <t>31.20.1.1.02.05.001.08.01.03.03</t>
  </si>
  <si>
    <t>CONTRATO UNICOR EPM-N° CRW162621-2022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</si>
  <si>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</si>
  <si>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</si>
  <si>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</si>
  <si>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</si>
  <si>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</si>
  <si>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</si>
  <si>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</si>
  <si>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</si>
  <si>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</si>
  <si>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</si>
  <si>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</si>
  <si>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</si>
  <si>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</si>
  <si>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</si>
  <si>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</si>
  <si>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</si>
  <si>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</si>
  <si>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</si>
  <si>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</si>
  <si>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</si>
  <si>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</si>
  <si>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</si>
  <si>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</si>
  <si>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</si>
  <si>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</si>
  <si>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</si>
  <si>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</si>
  <si>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</si>
  <si>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</si>
  <si>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</si>
  <si>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</si>
  <si>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</si>
  <si>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</si>
  <si>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</si>
  <si>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</si>
  <si>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</si>
  <si>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</si>
  <si>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</si>
  <si>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</si>
  <si>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</si>
  <si>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</si>
  <si>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</si>
  <si>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</si>
  <si>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</si>
  <si>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</si>
  <si>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</si>
  <si>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</si>
  <si>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</si>
  <si>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</si>
  <si>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</si>
  <si>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</si>
  <si>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</si>
  <si>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</si>
  <si>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</si>
  <si>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</si>
  <si>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</si>
  <si>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Recursos del balance</t>
  </si>
  <si>
    <t>31.20.1.2.10.02</t>
  </si>
  <si>
    <t>Superavit fiscal</t>
  </si>
  <si>
    <t>31.20.1.2.10.02.010</t>
  </si>
  <si>
    <t>Superavit fiscal propios</t>
  </si>
  <si>
    <t>ORLANDO MANUEL ROMERO GUZMAN</t>
  </si>
  <si>
    <t>Contador</t>
  </si>
  <si>
    <t>RECAUDO ACUMULADO</t>
  </si>
  <si>
    <t>UNIVERSIDAD DE CÓRDOBA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</si>
  <si>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</si>
  <si>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</si>
  <si>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</si>
  <si>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</si>
  <si>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</si>
  <si>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</si>
  <si>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</si>
  <si>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PRESUPUESTO DEFINITIVO</t>
  </si>
  <si>
    <t>RESULTADO DEL EJERCICIO $</t>
  </si>
  <si>
    <t>RESULTADO DEL EJERCICIO %</t>
  </si>
  <si>
    <t>Adiciones</t>
  </si>
  <si>
    <t>Reducciones</t>
  </si>
  <si>
    <t>7=(6-5)</t>
  </si>
  <si>
    <t>8=(6/5)*100</t>
  </si>
  <si>
    <t>DIRECCIÓN FINANCIERA</t>
  </si>
  <si>
    <t>01 AL 31 DE  ENERO DE 2023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</si>
  <si>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</si>
  <si>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</si>
  <si>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</si>
  <si>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</si>
  <si>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</si>
  <si>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</si>
  <si>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</si>
  <si>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</si>
  <si>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 xml:space="preserve">GRAN 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</si>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</sst>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5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3" fillId="0" borderId="1" xfId="2" applyFont="1" applyFill="1" applyBorder="1"/>
    <xf numFmtId="0" fontId="3" fillId="0" borderId="2" xfId="2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4" fillId="0" borderId="0" xfId="0" applyFont="1"/>
    <xf numFmtId="0" fontId="0" fillId="0" borderId="12" xfId="0" applyBorder="1" applyAlignment="1">
      <alignment vertical="top"/>
    </xf>
    <xf numFmtId="3" fontId="0" fillId="0" borderId="12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0" fontId="0" fillId="0" borderId="12" xfId="0" applyBorder="1"/>
    <xf numFmtId="3" fontId="0" fillId="0" borderId="12" xfId="0" applyNumberFormat="1" applyBorder="1"/>
    <xf numFmtId="3" fontId="4" fillId="0" borderId="12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4" fontId="0" fillId="0" borderId="0" xfId="0" applyNumberFormat="1" applyBorder="1" applyAlignment="1">
      <alignment vertical="top"/>
    </xf>
    <xf numFmtId="0" fontId="4" fillId="0" borderId="12" xfId="0" applyFont="1" applyBorder="1" applyAlignment="1">
      <alignment vertical="top"/>
    </xf>
    <xf numFmtId="3" fontId="4" fillId="0" borderId="16" xfId="0" applyNumberFormat="1" applyFont="1" applyBorder="1" applyAlignment="1">
      <alignment vertical="top"/>
    </xf>
    <xf numFmtId="165" fontId="0" fillId="0" borderId="17" xfId="0" applyNumberFormat="1" applyBorder="1" applyAlignment="1">
      <alignment vertical="top"/>
    </xf>
    <xf numFmtId="3" fontId="4" fillId="0" borderId="14" xfId="0" applyNumberFormat="1" applyFont="1" applyBorder="1" applyAlignment="1">
      <alignment vertical="top"/>
    </xf>
    <xf numFmtId="0" fontId="3" fillId="0" borderId="22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top"/>
    </xf>
    <xf numFmtId="165" fontId="0" fillId="0" borderId="23" xfId="0" applyNumberFormat="1" applyBorder="1" applyAlignment="1">
      <alignment vertical="top"/>
    </xf>
    <xf numFmtId="0" fontId="0" fillId="0" borderId="22" xfId="0" applyBorder="1"/>
    <xf numFmtId="0" fontId="0" fillId="0" borderId="2" xfId="0" applyBorder="1" applyAlignment="1">
      <alignment vertical="top"/>
    </xf>
    <xf numFmtId="3" fontId="0" fillId="0" borderId="0" xfId="0" applyNumberFormat="1" applyBorder="1"/>
    <xf numFmtId="165" fontId="0" fillId="0" borderId="20" xfId="0" applyNumberFormat="1" applyBorder="1" applyAlignment="1">
      <alignment vertical="top"/>
    </xf>
    <xf numFmtId="3" fontId="0" fillId="0" borderId="0" xfId="0" applyNumberFormat="1" applyAlignment="1" applyProtection="1">
      <alignment vertical="top"/>
      <protection hidden="1"/>
    </xf>
    <xf numFmtId="4" fontId="0" fillId="0" borderId="0" xfId="0" applyNumberFormat="1" applyAlignment="1" applyProtection="1">
      <alignment vertical="top"/>
      <protection hidden="1"/>
    </xf>
    <xf numFmtId="3" fontId="0" fillId="0" borderId="0" xfId="0" applyNumberFormat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65" fontId="0" fillId="0" borderId="0" xfId="0" applyNumberFormat="1" applyProtection="1">
      <protection hidden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165" fontId="3" fillId="0" borderId="11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/>
    </xf>
    <xf numFmtId="0" fontId="3" fillId="0" borderId="21" xfId="2" applyFont="1" applyFill="1" applyBorder="1" applyAlignment="1">
      <alignment horizontal="center"/>
    </xf>
    <xf numFmtId="0" fontId="3" fillId="0" borderId="18" xfId="2" applyFont="1" applyFill="1" applyBorder="1" applyAlignment="1">
      <alignment horizontal="center"/>
    </xf>
    <xf numFmtId="0" fontId="3" fillId="0" borderId="19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514351</xdr:colOff>
      <xdr:row>0</xdr:row>
      <xdr:rowOff>19050</xdr:rowOff>
    </xdr:from>
    <xdr:to>
      <xdr:col>0</xdr:col>
      <xdr:colOff>1447800</xdr:colOff>
      <xdr:row>5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19050"/>
          <a:ext cx="933449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058400" y="57150"/>
          <a:ext cx="19050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209550</xdr:colOff>
      <xdr:row>0</xdr:row>
      <xdr:rowOff>19050</xdr:rowOff>
    </xdr:from>
    <xdr:to>
      <xdr:col>8</xdr:col>
      <xdr:colOff>76200</xdr:colOff>
      <xdr:row>5</xdr:row>
      <xdr:rowOff>114300</xdr:rowOff>
    </xdr:to>
    <xdr:pic>
      <xdr:nvPicPr>
        <xdr:cNvPr id="5" name="Imagen 4" descr="Logo A con R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9050"/>
          <a:ext cx="11620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285750</xdr:colOff>
      <xdr:row>113</xdr:row>
      <xdr:rowOff>57150</xdr:rowOff>
    </xdr:from>
    <xdr:to>
      <xdr:col>6</xdr:col>
      <xdr:colOff>1066800</xdr:colOff>
      <xdr:row>120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89924" l="9804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18449925"/>
          <a:ext cx="7810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22"/>
  <sheetViews>
    <sheetView tabSelected="1" workbookViewId="0">
      <selection activeCell="G125" sqref="G125"/>
    </sheetView>
  </sheetViews>
  <sheetFormatPr baseColWidth="10" defaultColWidth="6.85546875" defaultRowHeight="12.75" customHeight="1" x14ac:dyDescent="0.2"/>
  <cols>
    <col min="1" max="1" width="27.5703125" customWidth="1"/>
    <col min="2" max="2" width="29" customWidth="1"/>
    <col min="3" max="3" width="18.7109375" customWidth="1"/>
    <col min="4" max="4" width="14.7109375" customWidth="1"/>
    <col min="5" max="5" width="10.7109375" customWidth="1"/>
    <col min="6" max="6" width="18.7109375" customWidth="1"/>
    <col min="7" max="7" width="22" customWidth="1"/>
    <col min="8" max="8" width="19.42578125" customWidth="1"/>
    <col min="9" max="9" width="10.7109375" style="8" customWidth="1"/>
    <col min="10" max="12" width="18.7109375" customWidth="1"/>
  </cols>
  <sheetData>
    <row r="1" spans="1:9" ht="12.75" customHeight="1" x14ac:dyDescent="0.2">
      <c r="A1" s="3"/>
      <c r="B1" s="59" t="s">
        <v>183</v>
      </c>
      <c r="C1" s="59"/>
      <c r="D1" s="59"/>
      <c r="E1" s="59"/>
      <c r="F1" s="59"/>
      <c r="G1" s="59"/>
      <c r="H1" s="59"/>
      <c r="I1" s="60"/>
    </row>
    <row r="2" spans="1:9" ht="12.75" customHeight="1" x14ac:dyDescent="0.2">
      <c r="A2" s="4"/>
      <c r="B2" s="61" t="s">
        <v>198</v>
      </c>
      <c r="C2" s="61"/>
      <c r="D2" s="61"/>
      <c r="E2" s="61"/>
      <c r="F2" s="61"/>
      <c r="G2" s="61"/>
      <c r="H2" s="61"/>
      <c r="I2" s="62"/>
    </row>
    <row r="3" spans="1:9" ht="12.75" customHeight="1" x14ac:dyDescent="0.2">
      <c r="A3" s="4"/>
      <c r="B3" s="61" t="s">
        <v>184</v>
      </c>
      <c r="C3" s="61"/>
      <c r="D3" s="61"/>
      <c r="E3" s="61"/>
      <c r="F3" s="61"/>
      <c r="G3" s="61"/>
      <c r="H3" s="61"/>
      <c r="I3" s="62"/>
    </row>
    <row r="4" spans="1:9" ht="12.75" customHeight="1" x14ac:dyDescent="0.2">
      <c r="A4" s="4"/>
      <c r="B4" s="61" t="s">
        <v>185</v>
      </c>
      <c r="C4" s="61"/>
      <c r="D4" s="61"/>
      <c r="E4" s="61"/>
      <c r="F4" s="61"/>
      <c r="G4" s="61"/>
      <c r="H4" s="61"/>
      <c r="I4" s="62"/>
    </row>
    <row r="5" spans="1:9" ht="12.75" customHeight="1" x14ac:dyDescent="0.2">
      <c r="A5" s="4"/>
      <c r="B5" s="61" t="s">
        <v>199</v>
      </c>
      <c r="C5" s="61"/>
      <c r="D5" s="61"/>
      <c r="E5" s="61"/>
      <c r="F5" s="61"/>
      <c r="G5" s="61"/>
      <c r="H5" s="61"/>
      <c r="I5" s="62"/>
    </row>
    <row r="6" spans="1:9" ht="12.75" customHeight="1" thickBot="1" x14ac:dyDescent="0.25">
      <c r="A6" s="4"/>
      <c r="B6" s="57" t="s">
        <v>186</v>
      </c>
      <c r="C6" s="57"/>
      <c r="D6" s="57"/>
      <c r="E6" s="57"/>
      <c r="F6" s="57"/>
      <c r="G6" s="57"/>
      <c r="H6" s="57"/>
      <c r="I6" s="58"/>
    </row>
    <row r="7" spans="1:9" ht="12.75" customHeight="1" x14ac:dyDescent="0.2">
      <c r="A7" s="49" t="s">
        <v>187</v>
      </c>
      <c r="B7" s="51" t="s">
        <v>188</v>
      </c>
      <c r="C7" s="51" t="s">
        <v>189</v>
      </c>
      <c r="D7" s="53" t="s">
        <v>190</v>
      </c>
      <c r="E7" s="54"/>
      <c r="F7" s="51" t="s">
        <v>191</v>
      </c>
      <c r="G7" s="55" t="s">
        <v>182</v>
      </c>
      <c r="H7" s="40" t="s">
        <v>192</v>
      </c>
      <c r="I7" s="42" t="s">
        <v>193</v>
      </c>
    </row>
    <row r="8" spans="1:9" ht="20.25" customHeight="1" x14ac:dyDescent="0.2">
      <c r="A8" s="50"/>
      <c r="B8" s="52"/>
      <c r="C8" s="52"/>
      <c r="D8" s="5" t="s">
        <v>194</v>
      </c>
      <c r="E8" s="5" t="s">
        <v>195</v>
      </c>
      <c r="F8" s="52"/>
      <c r="G8" s="56"/>
      <c r="H8" s="41"/>
      <c r="I8" s="43"/>
    </row>
    <row r="9" spans="1:9" ht="12.75" customHeight="1" x14ac:dyDescent="0.2">
      <c r="A9" s="24">
        <v>1</v>
      </c>
      <c r="B9" s="6">
        <v>2</v>
      </c>
      <c r="C9" s="6">
        <v>3</v>
      </c>
      <c r="D9" s="44">
        <v>4</v>
      </c>
      <c r="E9" s="44"/>
      <c r="F9" s="6">
        <v>5</v>
      </c>
      <c r="G9" s="6">
        <v>6</v>
      </c>
      <c r="H9" s="7" t="s">
        <v>196</v>
      </c>
      <c r="I9" s="25" t="s">
        <v>197</v>
      </c>
    </row>
    <row r="10" spans="1:9" ht="12.75" customHeight="1" x14ac:dyDescent="0.2">
      <c r="A10" s="26" t="s">
        <v>0</v>
      </c>
      <c r="B10" s="10" t="s">
        <v>1</v>
      </c>
      <c r="C10" s="11">
        <v>233868847214</v>
      </c>
      <c r="D10" s="11">
        <v>19709396234</v>
      </c>
      <c r="E10" s="11">
        <v>0</v>
      </c>
      <c r="F10" s="11">
        <v>253578243448</v>
      </c>
      <c r="G10" s="12">
        <v>8790196884.7900009</v>
      </c>
      <c r="H10" s="11">
        <f>G10-F10</f>
        <v>-244788046563.20999</v>
      </c>
      <c r="I10" s="27">
        <f>(G10/F10)*100</f>
        <v>3.4664633547682739</v>
      </c>
    </row>
    <row r="11" spans="1:9" ht="12.75" customHeight="1" x14ac:dyDescent="0.2">
      <c r="A11" s="26" t="s">
        <v>2</v>
      </c>
      <c r="B11" s="10" t="s">
        <v>3</v>
      </c>
      <c r="C11" s="11">
        <v>192141258258</v>
      </c>
      <c r="D11" s="11">
        <v>0</v>
      </c>
      <c r="E11" s="11">
        <v>0</v>
      </c>
      <c r="F11" s="11">
        <v>192141258258</v>
      </c>
      <c r="G11" s="12">
        <v>0</v>
      </c>
      <c r="H11" s="11">
        <f t="shared" ref="H11:H74" si="0">G11-F11</f>
        <v>-192141258258</v>
      </c>
      <c r="I11" s="27">
        <f t="shared" ref="I11:I74" si="1">(G11/F11)*100</f>
        <v>0</v>
      </c>
    </row>
    <row r="12" spans="1:9" ht="12.75" customHeight="1" x14ac:dyDescent="0.2">
      <c r="A12" s="26" t="s">
        <v>4</v>
      </c>
      <c r="B12" s="10" t="s">
        <v>5</v>
      </c>
      <c r="C12" s="11">
        <v>192141258258</v>
      </c>
      <c r="D12" s="11">
        <v>0</v>
      </c>
      <c r="E12" s="11">
        <v>0</v>
      </c>
      <c r="F12" s="11">
        <v>192141258258</v>
      </c>
      <c r="G12" s="12">
        <v>0</v>
      </c>
      <c r="H12" s="11">
        <f t="shared" si="0"/>
        <v>-192141258258</v>
      </c>
      <c r="I12" s="27">
        <f t="shared" si="1"/>
        <v>0</v>
      </c>
    </row>
    <row r="13" spans="1:9" ht="12.75" customHeight="1" x14ac:dyDescent="0.2">
      <c r="A13" s="26" t="s">
        <v>6</v>
      </c>
      <c r="B13" s="10" t="s">
        <v>7</v>
      </c>
      <c r="C13" s="11">
        <v>192141258258</v>
      </c>
      <c r="D13" s="11">
        <v>0</v>
      </c>
      <c r="E13" s="11">
        <v>0</v>
      </c>
      <c r="F13" s="11">
        <v>192141258258</v>
      </c>
      <c r="G13" s="12">
        <v>0</v>
      </c>
      <c r="H13" s="11">
        <f t="shared" si="0"/>
        <v>-192141258258</v>
      </c>
      <c r="I13" s="27">
        <f t="shared" si="1"/>
        <v>0</v>
      </c>
    </row>
    <row r="14" spans="1:9" ht="12.75" customHeight="1" x14ac:dyDescent="0.2">
      <c r="A14" s="26" t="s">
        <v>8</v>
      </c>
      <c r="B14" s="10" t="s">
        <v>9</v>
      </c>
      <c r="C14" s="11">
        <v>192141258258</v>
      </c>
      <c r="D14" s="11">
        <v>0</v>
      </c>
      <c r="E14" s="11">
        <v>0</v>
      </c>
      <c r="F14" s="11">
        <v>192141258258</v>
      </c>
      <c r="G14" s="12">
        <v>0</v>
      </c>
      <c r="H14" s="11">
        <f t="shared" si="0"/>
        <v>-192141258258</v>
      </c>
      <c r="I14" s="27">
        <f t="shared" si="1"/>
        <v>0</v>
      </c>
    </row>
    <row r="15" spans="1:9" ht="12.75" customHeight="1" x14ac:dyDescent="0.2">
      <c r="A15" s="26" t="s">
        <v>10</v>
      </c>
      <c r="B15" s="10" t="s">
        <v>11</v>
      </c>
      <c r="C15" s="11">
        <v>192141258258</v>
      </c>
      <c r="D15" s="11">
        <v>0</v>
      </c>
      <c r="E15" s="11">
        <v>0</v>
      </c>
      <c r="F15" s="11">
        <v>192141258258</v>
      </c>
      <c r="G15" s="12">
        <v>0</v>
      </c>
      <c r="H15" s="11">
        <f t="shared" si="0"/>
        <v>-192141258258</v>
      </c>
      <c r="I15" s="27">
        <f t="shared" si="1"/>
        <v>0</v>
      </c>
    </row>
    <row r="16" spans="1:9" ht="12.75" customHeight="1" x14ac:dyDescent="0.2">
      <c r="A16" s="26" t="s">
        <v>12</v>
      </c>
      <c r="B16" s="10" t="s">
        <v>13</v>
      </c>
      <c r="C16" s="11">
        <v>189716158258</v>
      </c>
      <c r="D16" s="11">
        <v>0</v>
      </c>
      <c r="E16" s="11">
        <v>0</v>
      </c>
      <c r="F16" s="11">
        <v>189716158258</v>
      </c>
      <c r="G16" s="12">
        <v>0</v>
      </c>
      <c r="H16" s="11">
        <f t="shared" si="0"/>
        <v>-189716158258</v>
      </c>
      <c r="I16" s="27">
        <f t="shared" si="1"/>
        <v>0</v>
      </c>
    </row>
    <row r="17" spans="1:9" ht="12.75" customHeight="1" x14ac:dyDescent="0.2">
      <c r="A17" s="26" t="s">
        <v>14</v>
      </c>
      <c r="B17" s="10" t="s">
        <v>15</v>
      </c>
      <c r="C17" s="11">
        <v>137526003527</v>
      </c>
      <c r="D17" s="11">
        <v>0</v>
      </c>
      <c r="E17" s="11">
        <v>0</v>
      </c>
      <c r="F17" s="11">
        <v>137526003527</v>
      </c>
      <c r="G17" s="12">
        <v>0</v>
      </c>
      <c r="H17" s="11">
        <f t="shared" si="0"/>
        <v>-137526003527</v>
      </c>
      <c r="I17" s="27">
        <f t="shared" si="1"/>
        <v>0</v>
      </c>
    </row>
    <row r="18" spans="1:9" ht="12.75" customHeight="1" x14ac:dyDescent="0.2">
      <c r="A18" s="26" t="s">
        <v>16</v>
      </c>
      <c r="B18" s="10" t="s">
        <v>17</v>
      </c>
      <c r="C18" s="11">
        <v>2351495310</v>
      </c>
      <c r="D18" s="11">
        <v>0</v>
      </c>
      <c r="E18" s="11">
        <v>0</v>
      </c>
      <c r="F18" s="11">
        <v>2351495310</v>
      </c>
      <c r="G18" s="12">
        <v>0</v>
      </c>
      <c r="H18" s="11">
        <f t="shared" si="0"/>
        <v>-2351495310</v>
      </c>
      <c r="I18" s="27">
        <f t="shared" si="1"/>
        <v>0</v>
      </c>
    </row>
    <row r="19" spans="1:9" ht="12.75" customHeight="1" x14ac:dyDescent="0.2">
      <c r="A19" s="26" t="s">
        <v>18</v>
      </c>
      <c r="B19" s="10" t="s">
        <v>19</v>
      </c>
      <c r="C19" s="11">
        <v>49838659421</v>
      </c>
      <c r="D19" s="11">
        <v>0</v>
      </c>
      <c r="E19" s="11">
        <v>0</v>
      </c>
      <c r="F19" s="11">
        <v>49838659421</v>
      </c>
      <c r="G19" s="12">
        <v>0</v>
      </c>
      <c r="H19" s="11">
        <f t="shared" si="0"/>
        <v>-49838659421</v>
      </c>
      <c r="I19" s="27">
        <f t="shared" si="1"/>
        <v>0</v>
      </c>
    </row>
    <row r="20" spans="1:9" ht="12.75" customHeight="1" x14ac:dyDescent="0.2">
      <c r="A20" s="26" t="s">
        <v>20</v>
      </c>
      <c r="B20" s="10" t="s">
        <v>21</v>
      </c>
      <c r="C20" s="11">
        <v>2425100000</v>
      </c>
      <c r="D20" s="11">
        <v>0</v>
      </c>
      <c r="E20" s="11">
        <v>0</v>
      </c>
      <c r="F20" s="11">
        <v>2425100000</v>
      </c>
      <c r="G20" s="12">
        <v>0</v>
      </c>
      <c r="H20" s="11">
        <f t="shared" si="0"/>
        <v>-2425100000</v>
      </c>
      <c r="I20" s="27">
        <f t="shared" si="1"/>
        <v>0</v>
      </c>
    </row>
    <row r="21" spans="1:9" ht="12.75" customHeight="1" x14ac:dyDescent="0.2">
      <c r="A21" s="26" t="s">
        <v>22</v>
      </c>
      <c r="B21" s="10" t="s">
        <v>21</v>
      </c>
      <c r="C21" s="11">
        <v>2425100000</v>
      </c>
      <c r="D21" s="11">
        <v>0</v>
      </c>
      <c r="E21" s="11">
        <v>0</v>
      </c>
      <c r="F21" s="11">
        <v>2425100000</v>
      </c>
      <c r="G21" s="12">
        <v>0</v>
      </c>
      <c r="H21" s="11">
        <f t="shared" si="0"/>
        <v>-2425100000</v>
      </c>
      <c r="I21" s="27">
        <f t="shared" si="1"/>
        <v>0</v>
      </c>
    </row>
    <row r="22" spans="1:9" ht="12.75" customHeight="1" x14ac:dyDescent="0.2">
      <c r="A22" s="26" t="s">
        <v>23</v>
      </c>
      <c r="B22" s="10" t="s">
        <v>24</v>
      </c>
      <c r="C22" s="11">
        <v>41727588956</v>
      </c>
      <c r="D22" s="11">
        <v>19709396234</v>
      </c>
      <c r="E22" s="11">
        <v>0</v>
      </c>
      <c r="F22" s="11">
        <v>61436985190</v>
      </c>
      <c r="G22" s="12">
        <v>8790196884.7900009</v>
      </c>
      <c r="H22" s="11">
        <f t="shared" si="0"/>
        <v>-52646788305.209999</v>
      </c>
      <c r="I22" s="27">
        <f t="shared" si="1"/>
        <v>14.307663140704967</v>
      </c>
    </row>
    <row r="23" spans="1:9" ht="12.75" customHeight="1" x14ac:dyDescent="0.2">
      <c r="A23" s="26" t="s">
        <v>25</v>
      </c>
      <c r="B23" s="10" t="s">
        <v>26</v>
      </c>
      <c r="C23" s="11">
        <v>41541836858</v>
      </c>
      <c r="D23" s="11">
        <v>12409396234</v>
      </c>
      <c r="E23" s="11">
        <v>0</v>
      </c>
      <c r="F23" s="11">
        <v>53951233092</v>
      </c>
      <c r="G23" s="12">
        <v>2541008302.5500002</v>
      </c>
      <c r="H23" s="11">
        <f t="shared" si="0"/>
        <v>-51410224789.449997</v>
      </c>
      <c r="I23" s="27">
        <f t="shared" si="1"/>
        <v>4.7098243300889191</v>
      </c>
    </row>
    <row r="24" spans="1:9" ht="12.75" customHeight="1" x14ac:dyDescent="0.2">
      <c r="A24" s="26" t="s">
        <v>27</v>
      </c>
      <c r="B24" s="10" t="s">
        <v>28</v>
      </c>
      <c r="C24" s="11">
        <v>10000000000</v>
      </c>
      <c r="D24" s="11">
        <v>0</v>
      </c>
      <c r="E24" s="11">
        <v>0</v>
      </c>
      <c r="F24" s="11">
        <v>10000000000</v>
      </c>
      <c r="G24" s="12">
        <v>24317353.550000001</v>
      </c>
      <c r="H24" s="11">
        <f t="shared" si="0"/>
        <v>-9975682646.4500008</v>
      </c>
      <c r="I24" s="27">
        <f t="shared" si="1"/>
        <v>0.24317353550000004</v>
      </c>
    </row>
    <row r="25" spans="1:9" ht="12.75" customHeight="1" x14ac:dyDescent="0.2">
      <c r="A25" s="26" t="s">
        <v>29</v>
      </c>
      <c r="B25" s="10" t="s">
        <v>30</v>
      </c>
      <c r="C25" s="11">
        <v>10000000000</v>
      </c>
      <c r="D25" s="11">
        <v>0</v>
      </c>
      <c r="E25" s="11">
        <v>0</v>
      </c>
      <c r="F25" s="11">
        <v>10000000000</v>
      </c>
      <c r="G25" s="12">
        <v>24317353.550000001</v>
      </c>
      <c r="H25" s="11">
        <f t="shared" si="0"/>
        <v>-9975682646.4500008</v>
      </c>
      <c r="I25" s="27">
        <f t="shared" si="1"/>
        <v>0.24317353550000004</v>
      </c>
    </row>
    <row r="26" spans="1:9" ht="12.75" customHeight="1" x14ac:dyDescent="0.2">
      <c r="A26" s="26" t="s">
        <v>31</v>
      </c>
      <c r="B26" s="10" t="s">
        <v>32</v>
      </c>
      <c r="C26" s="11">
        <v>10000000000</v>
      </c>
      <c r="D26" s="11">
        <v>0</v>
      </c>
      <c r="E26" s="11">
        <v>0</v>
      </c>
      <c r="F26" s="11">
        <v>10000000000</v>
      </c>
      <c r="G26" s="12">
        <v>24317353.550000001</v>
      </c>
      <c r="H26" s="11">
        <f t="shared" si="0"/>
        <v>-9975682646.4500008</v>
      </c>
      <c r="I26" s="27">
        <f t="shared" si="1"/>
        <v>0.24317353550000004</v>
      </c>
    </row>
    <row r="27" spans="1:9" ht="12.75" customHeight="1" x14ac:dyDescent="0.2">
      <c r="A27" s="26" t="s">
        <v>33</v>
      </c>
      <c r="B27" s="10" t="s">
        <v>34</v>
      </c>
      <c r="C27" s="11">
        <v>8000000000</v>
      </c>
      <c r="D27" s="11">
        <v>0</v>
      </c>
      <c r="E27" s="11">
        <v>0</v>
      </c>
      <c r="F27" s="11">
        <v>8000000000</v>
      </c>
      <c r="G27" s="12">
        <v>24317353.550000001</v>
      </c>
      <c r="H27" s="11">
        <f t="shared" si="0"/>
        <v>-7975682646.4499998</v>
      </c>
      <c r="I27" s="27">
        <f t="shared" si="1"/>
        <v>0.30396691937499998</v>
      </c>
    </row>
    <row r="28" spans="1:9" ht="12.75" customHeight="1" x14ac:dyDescent="0.2">
      <c r="A28" s="26" t="s">
        <v>35</v>
      </c>
      <c r="B28" s="10" t="s">
        <v>36</v>
      </c>
      <c r="C28" s="11">
        <v>2000000000</v>
      </c>
      <c r="D28" s="11">
        <v>0</v>
      </c>
      <c r="E28" s="11">
        <v>0</v>
      </c>
      <c r="F28" s="11">
        <v>2000000000</v>
      </c>
      <c r="G28" s="12">
        <v>0</v>
      </c>
      <c r="H28" s="11">
        <f t="shared" si="0"/>
        <v>-2000000000</v>
      </c>
      <c r="I28" s="27">
        <f t="shared" si="1"/>
        <v>0</v>
      </c>
    </row>
    <row r="29" spans="1:9" ht="12.75" customHeight="1" x14ac:dyDescent="0.2">
      <c r="A29" s="26" t="s">
        <v>37</v>
      </c>
      <c r="B29" s="10" t="s">
        <v>38</v>
      </c>
      <c r="C29" s="11">
        <v>31541836858</v>
      </c>
      <c r="D29" s="11">
        <v>12409396234</v>
      </c>
      <c r="E29" s="11">
        <v>0</v>
      </c>
      <c r="F29" s="11">
        <v>43951233092</v>
      </c>
      <c r="G29" s="12">
        <v>2516690949</v>
      </c>
      <c r="H29" s="11">
        <f t="shared" si="0"/>
        <v>-41434542143</v>
      </c>
      <c r="I29" s="27">
        <f t="shared" si="1"/>
        <v>5.7260986141890253</v>
      </c>
    </row>
    <row r="30" spans="1:9" ht="12.75" customHeight="1" x14ac:dyDescent="0.2">
      <c r="A30" s="26" t="s">
        <v>39</v>
      </c>
      <c r="B30" s="10" t="s">
        <v>40</v>
      </c>
      <c r="C30" s="11">
        <v>6995513324</v>
      </c>
      <c r="D30" s="11">
        <v>0</v>
      </c>
      <c r="E30" s="11">
        <v>0</v>
      </c>
      <c r="F30" s="11">
        <v>6995513324</v>
      </c>
      <c r="G30" s="12">
        <v>598827412</v>
      </c>
      <c r="H30" s="11">
        <f t="shared" si="0"/>
        <v>-6396685912</v>
      </c>
      <c r="I30" s="27">
        <f t="shared" si="1"/>
        <v>8.5601639831856318</v>
      </c>
    </row>
    <row r="31" spans="1:9" ht="12.75" customHeight="1" x14ac:dyDescent="0.2">
      <c r="A31" s="26" t="s">
        <v>41</v>
      </c>
      <c r="B31" s="10" t="s">
        <v>42</v>
      </c>
      <c r="C31" s="11">
        <v>6995513324</v>
      </c>
      <c r="D31" s="11">
        <v>0</v>
      </c>
      <c r="E31" s="11">
        <v>0</v>
      </c>
      <c r="F31" s="11">
        <v>6995513324</v>
      </c>
      <c r="G31" s="12">
        <v>598827412</v>
      </c>
      <c r="H31" s="11">
        <f t="shared" si="0"/>
        <v>-6396685912</v>
      </c>
      <c r="I31" s="27">
        <f t="shared" si="1"/>
        <v>8.5601639831856318</v>
      </c>
    </row>
    <row r="32" spans="1:9" ht="12.75" customHeight="1" x14ac:dyDescent="0.2">
      <c r="A32" s="26" t="s">
        <v>43</v>
      </c>
      <c r="B32" s="10" t="s">
        <v>44</v>
      </c>
      <c r="C32" s="11">
        <v>6995513324</v>
      </c>
      <c r="D32" s="11">
        <v>0</v>
      </c>
      <c r="E32" s="11">
        <v>0</v>
      </c>
      <c r="F32" s="11">
        <v>6995513324</v>
      </c>
      <c r="G32" s="12">
        <v>598827412</v>
      </c>
      <c r="H32" s="11">
        <f t="shared" si="0"/>
        <v>-6396685912</v>
      </c>
      <c r="I32" s="27">
        <f t="shared" si="1"/>
        <v>8.5601639831856318</v>
      </c>
    </row>
    <row r="33" spans="1:9" ht="12.75" customHeight="1" x14ac:dyDescent="0.2">
      <c r="A33" s="26" t="s">
        <v>45</v>
      </c>
      <c r="B33" s="10" t="s">
        <v>46</v>
      </c>
      <c r="C33" s="11">
        <v>4295338786</v>
      </c>
      <c r="D33" s="11">
        <v>0</v>
      </c>
      <c r="E33" s="11">
        <v>0</v>
      </c>
      <c r="F33" s="11">
        <v>4295338786</v>
      </c>
      <c r="G33" s="12">
        <v>359136549</v>
      </c>
      <c r="H33" s="11">
        <f t="shared" si="0"/>
        <v>-3936202237</v>
      </c>
      <c r="I33" s="27">
        <f t="shared" si="1"/>
        <v>8.3610762012661421</v>
      </c>
    </row>
    <row r="34" spans="1:9" ht="12.75" customHeight="1" x14ac:dyDescent="0.2">
      <c r="A34" s="26" t="s">
        <v>47</v>
      </c>
      <c r="B34" s="10" t="s">
        <v>48</v>
      </c>
      <c r="C34" s="11">
        <v>2700174538</v>
      </c>
      <c r="D34" s="11">
        <v>0</v>
      </c>
      <c r="E34" s="11">
        <v>0</v>
      </c>
      <c r="F34" s="11">
        <v>2700174538</v>
      </c>
      <c r="G34" s="12">
        <v>239690863</v>
      </c>
      <c r="H34" s="11">
        <f t="shared" si="0"/>
        <v>-2460483675</v>
      </c>
      <c r="I34" s="27">
        <f t="shared" si="1"/>
        <v>8.8768655369047842</v>
      </c>
    </row>
    <row r="35" spans="1:9" ht="12.75" customHeight="1" x14ac:dyDescent="0.2">
      <c r="A35" s="26" t="s">
        <v>49</v>
      </c>
      <c r="B35" s="10" t="s">
        <v>50</v>
      </c>
      <c r="C35" s="11">
        <v>19480765252</v>
      </c>
      <c r="D35" s="11">
        <v>0</v>
      </c>
      <c r="E35" s="11">
        <v>0</v>
      </c>
      <c r="F35" s="11">
        <v>19480765252</v>
      </c>
      <c r="G35" s="12">
        <v>1126224135</v>
      </c>
      <c r="H35" s="11">
        <f t="shared" si="0"/>
        <v>-18354541117</v>
      </c>
      <c r="I35" s="27">
        <f t="shared" si="1"/>
        <v>5.78121095568551</v>
      </c>
    </row>
    <row r="36" spans="1:9" ht="12.75" customHeight="1" x14ac:dyDescent="0.2">
      <c r="A36" s="26" t="s">
        <v>51</v>
      </c>
      <c r="B36" s="10" t="s">
        <v>52</v>
      </c>
      <c r="C36" s="11">
        <v>1000000</v>
      </c>
      <c r="D36" s="11">
        <v>0</v>
      </c>
      <c r="E36" s="11">
        <v>0</v>
      </c>
      <c r="F36" s="11">
        <v>1000000</v>
      </c>
      <c r="G36" s="12">
        <v>285500</v>
      </c>
      <c r="H36" s="11">
        <f t="shared" si="0"/>
        <v>-714500</v>
      </c>
      <c r="I36" s="27">
        <f t="shared" si="1"/>
        <v>28.549999999999997</v>
      </c>
    </row>
    <row r="37" spans="1:9" ht="12.75" customHeight="1" x14ac:dyDescent="0.2">
      <c r="A37" s="26" t="s">
        <v>53</v>
      </c>
      <c r="B37" s="10" t="s">
        <v>54</v>
      </c>
      <c r="C37" s="11">
        <v>19479765252</v>
      </c>
      <c r="D37" s="11">
        <v>0</v>
      </c>
      <c r="E37" s="11">
        <v>0</v>
      </c>
      <c r="F37" s="11">
        <v>19479765252</v>
      </c>
      <c r="G37" s="12">
        <v>1125938635</v>
      </c>
      <c r="H37" s="11">
        <f t="shared" si="0"/>
        <v>-18353826617</v>
      </c>
      <c r="I37" s="27">
        <f t="shared" si="1"/>
        <v>5.7800421125937289</v>
      </c>
    </row>
    <row r="38" spans="1:9" ht="12.75" customHeight="1" x14ac:dyDescent="0.2">
      <c r="A38" s="26" t="s">
        <v>55</v>
      </c>
      <c r="B38" s="10" t="s">
        <v>56</v>
      </c>
      <c r="C38" s="11">
        <v>19479765252</v>
      </c>
      <c r="D38" s="11">
        <v>0</v>
      </c>
      <c r="E38" s="11">
        <v>0</v>
      </c>
      <c r="F38" s="11">
        <v>19479765252</v>
      </c>
      <c r="G38" s="12">
        <v>1125938635</v>
      </c>
      <c r="H38" s="11">
        <f t="shared" si="0"/>
        <v>-18353826617</v>
      </c>
      <c r="I38" s="27">
        <f t="shared" si="1"/>
        <v>5.7800421125937289</v>
      </c>
    </row>
    <row r="39" spans="1:9" ht="12.75" customHeight="1" x14ac:dyDescent="0.2">
      <c r="A39" s="26" t="s">
        <v>57</v>
      </c>
      <c r="B39" s="10" t="s">
        <v>58</v>
      </c>
      <c r="C39" s="11">
        <v>12934851252</v>
      </c>
      <c r="D39" s="11">
        <v>0</v>
      </c>
      <c r="E39" s="11">
        <v>0</v>
      </c>
      <c r="F39" s="11">
        <v>12934851252</v>
      </c>
      <c r="G39" s="12">
        <v>1118017035</v>
      </c>
      <c r="H39" s="11">
        <f t="shared" si="0"/>
        <v>-11816834217</v>
      </c>
      <c r="I39" s="27">
        <f t="shared" si="1"/>
        <v>8.6434471739837822</v>
      </c>
    </row>
    <row r="40" spans="1:9" ht="12.75" customHeight="1" x14ac:dyDescent="0.2">
      <c r="A40" s="26" t="s">
        <v>59</v>
      </c>
      <c r="B40" s="10" t="s">
        <v>60</v>
      </c>
      <c r="C40" s="11">
        <v>646871204</v>
      </c>
      <c r="D40" s="11">
        <v>0</v>
      </c>
      <c r="E40" s="11">
        <v>0</v>
      </c>
      <c r="F40" s="11">
        <v>646871204</v>
      </c>
      <c r="G40" s="12">
        <v>79050000</v>
      </c>
      <c r="H40" s="11">
        <f t="shared" si="0"/>
        <v>-567821204</v>
      </c>
      <c r="I40" s="27">
        <f t="shared" si="1"/>
        <v>12.220361566751702</v>
      </c>
    </row>
    <row r="41" spans="1:9" ht="12.75" customHeight="1" x14ac:dyDescent="0.2">
      <c r="A41" s="26" t="s">
        <v>61</v>
      </c>
      <c r="B41" s="10" t="s">
        <v>62</v>
      </c>
      <c r="C41" s="11">
        <v>313167643</v>
      </c>
      <c r="D41" s="11">
        <v>0</v>
      </c>
      <c r="E41" s="11">
        <v>0</v>
      </c>
      <c r="F41" s="11">
        <v>313167643</v>
      </c>
      <c r="G41" s="12">
        <v>22263400</v>
      </c>
      <c r="H41" s="11">
        <f t="shared" si="0"/>
        <v>-290904243</v>
      </c>
      <c r="I41" s="27">
        <f t="shared" si="1"/>
        <v>7.1090997098956361</v>
      </c>
    </row>
    <row r="42" spans="1:9" ht="12.75" customHeight="1" x14ac:dyDescent="0.2">
      <c r="A42" s="26" t="s">
        <v>63</v>
      </c>
      <c r="B42" s="10" t="s">
        <v>64</v>
      </c>
      <c r="C42" s="11">
        <v>8716478922</v>
      </c>
      <c r="D42" s="11">
        <v>0</v>
      </c>
      <c r="E42" s="11">
        <v>0</v>
      </c>
      <c r="F42" s="11">
        <v>8716478922</v>
      </c>
      <c r="G42" s="12">
        <v>1006720147</v>
      </c>
      <c r="H42" s="11">
        <f t="shared" si="0"/>
        <v>-7709758775</v>
      </c>
      <c r="I42" s="27">
        <f t="shared" si="1"/>
        <v>11.549619473742817</v>
      </c>
    </row>
    <row r="43" spans="1:9" ht="12.75" customHeight="1" x14ac:dyDescent="0.2">
      <c r="A43" s="26" t="s">
        <v>65</v>
      </c>
      <c r="B43" s="10" t="s">
        <v>66</v>
      </c>
      <c r="C43" s="11">
        <v>351228656</v>
      </c>
      <c r="D43" s="11">
        <v>0</v>
      </c>
      <c r="E43" s="11">
        <v>0</v>
      </c>
      <c r="F43" s="11">
        <v>351228656</v>
      </c>
      <c r="G43" s="12">
        <v>9043888</v>
      </c>
      <c r="H43" s="11">
        <f t="shared" si="0"/>
        <v>-342184768</v>
      </c>
      <c r="I43" s="27">
        <f t="shared" si="1"/>
        <v>2.5749288520467419</v>
      </c>
    </row>
    <row r="44" spans="1:9" ht="12.75" customHeight="1" x14ac:dyDescent="0.2">
      <c r="A44" s="26" t="s">
        <v>67</v>
      </c>
      <c r="B44" s="10" t="s">
        <v>68</v>
      </c>
      <c r="C44" s="11">
        <v>97177132</v>
      </c>
      <c r="D44" s="11">
        <v>0</v>
      </c>
      <c r="E44" s="11">
        <v>0</v>
      </c>
      <c r="F44" s="11">
        <v>97177132</v>
      </c>
      <c r="G44" s="12">
        <v>0</v>
      </c>
      <c r="H44" s="11">
        <f t="shared" si="0"/>
        <v>-97177132</v>
      </c>
      <c r="I44" s="27">
        <f t="shared" si="1"/>
        <v>0</v>
      </c>
    </row>
    <row r="45" spans="1:9" ht="12.75" customHeight="1" x14ac:dyDescent="0.2">
      <c r="A45" s="26" t="s">
        <v>69</v>
      </c>
      <c r="B45" s="10" t="s">
        <v>70</v>
      </c>
      <c r="C45" s="11">
        <v>125078218</v>
      </c>
      <c r="D45" s="11">
        <v>0</v>
      </c>
      <c r="E45" s="11">
        <v>0</v>
      </c>
      <c r="F45" s="11">
        <v>125078218</v>
      </c>
      <c r="G45" s="12">
        <v>0</v>
      </c>
      <c r="H45" s="11">
        <f t="shared" si="0"/>
        <v>-125078218</v>
      </c>
      <c r="I45" s="27">
        <f t="shared" si="1"/>
        <v>0</v>
      </c>
    </row>
    <row r="46" spans="1:9" ht="12.75" customHeight="1" x14ac:dyDescent="0.2">
      <c r="A46" s="26" t="s">
        <v>71</v>
      </c>
      <c r="B46" s="10" t="s">
        <v>72</v>
      </c>
      <c r="C46" s="11">
        <v>1890915989</v>
      </c>
      <c r="D46" s="11">
        <v>0</v>
      </c>
      <c r="E46" s="11">
        <v>0</v>
      </c>
      <c r="F46" s="11">
        <v>1890915989</v>
      </c>
      <c r="G46" s="12">
        <v>0</v>
      </c>
      <c r="H46" s="11">
        <f t="shared" si="0"/>
        <v>-1890915989</v>
      </c>
      <c r="I46" s="27">
        <f t="shared" si="1"/>
        <v>0</v>
      </c>
    </row>
    <row r="47" spans="1:9" ht="12.75" customHeight="1" x14ac:dyDescent="0.2">
      <c r="A47" s="26" t="s">
        <v>73</v>
      </c>
      <c r="B47" s="10" t="s">
        <v>74</v>
      </c>
      <c r="C47" s="11">
        <v>565369364</v>
      </c>
      <c r="D47" s="11">
        <v>0</v>
      </c>
      <c r="E47" s="11">
        <v>0</v>
      </c>
      <c r="F47" s="11">
        <v>565369364</v>
      </c>
      <c r="G47" s="12">
        <v>0</v>
      </c>
      <c r="H47" s="11">
        <f t="shared" si="0"/>
        <v>-565369364</v>
      </c>
      <c r="I47" s="27">
        <f t="shared" si="1"/>
        <v>0</v>
      </c>
    </row>
    <row r="48" spans="1:9" ht="12.75" customHeight="1" x14ac:dyDescent="0.2">
      <c r="A48" s="26" t="s">
        <v>75</v>
      </c>
      <c r="B48" s="10" t="s">
        <v>76</v>
      </c>
      <c r="C48" s="11">
        <v>71270566</v>
      </c>
      <c r="D48" s="11">
        <v>0</v>
      </c>
      <c r="E48" s="11">
        <v>0</v>
      </c>
      <c r="F48" s="11">
        <v>71270566</v>
      </c>
      <c r="G48" s="12">
        <v>939600</v>
      </c>
      <c r="H48" s="11">
        <f t="shared" si="0"/>
        <v>-70330966</v>
      </c>
      <c r="I48" s="27">
        <f t="shared" si="1"/>
        <v>1.3183563043402797</v>
      </c>
    </row>
    <row r="49" spans="1:9" ht="12.75" customHeight="1" x14ac:dyDescent="0.2">
      <c r="A49" s="26" t="s">
        <v>77</v>
      </c>
      <c r="B49" s="10" t="s">
        <v>78</v>
      </c>
      <c r="C49" s="11">
        <v>157293558</v>
      </c>
      <c r="D49" s="11">
        <v>0</v>
      </c>
      <c r="E49" s="11">
        <v>0</v>
      </c>
      <c r="F49" s="11">
        <v>157293558</v>
      </c>
      <c r="G49" s="12">
        <v>0</v>
      </c>
      <c r="H49" s="11">
        <f t="shared" si="0"/>
        <v>-157293558</v>
      </c>
      <c r="I49" s="27">
        <f t="shared" si="1"/>
        <v>0</v>
      </c>
    </row>
    <row r="50" spans="1:9" ht="12.75" customHeight="1" x14ac:dyDescent="0.2">
      <c r="A50" s="26" t="s">
        <v>79</v>
      </c>
      <c r="B50" s="10" t="s">
        <v>80</v>
      </c>
      <c r="C50" s="11">
        <v>6544914000</v>
      </c>
      <c r="D50" s="11">
        <v>0</v>
      </c>
      <c r="E50" s="11">
        <v>0</v>
      </c>
      <c r="F50" s="11">
        <v>6544914000</v>
      </c>
      <c r="G50" s="12">
        <v>7921600</v>
      </c>
      <c r="H50" s="11">
        <f t="shared" si="0"/>
        <v>-6536992400</v>
      </c>
      <c r="I50" s="27">
        <f t="shared" si="1"/>
        <v>0.12103443987193721</v>
      </c>
    </row>
    <row r="51" spans="1:9" ht="12.75" customHeight="1" x14ac:dyDescent="0.2">
      <c r="A51" s="26" t="s">
        <v>81</v>
      </c>
      <c r="B51" s="10" t="s">
        <v>60</v>
      </c>
      <c r="C51" s="11">
        <v>42592167</v>
      </c>
      <c r="D51" s="11">
        <v>0</v>
      </c>
      <c r="E51" s="11">
        <v>0</v>
      </c>
      <c r="F51" s="11">
        <v>42592167</v>
      </c>
      <c r="G51" s="12">
        <v>2250000</v>
      </c>
      <c r="H51" s="11">
        <f t="shared" si="0"/>
        <v>-40342167</v>
      </c>
      <c r="I51" s="27">
        <f t="shared" si="1"/>
        <v>5.282661480924415</v>
      </c>
    </row>
    <row r="52" spans="1:9" ht="12.75" customHeight="1" x14ac:dyDescent="0.2">
      <c r="A52" s="26" t="s">
        <v>82</v>
      </c>
      <c r="B52" s="10" t="s">
        <v>62</v>
      </c>
      <c r="C52" s="11">
        <v>111110000</v>
      </c>
      <c r="D52" s="11">
        <v>0</v>
      </c>
      <c r="E52" s="11">
        <v>0</v>
      </c>
      <c r="F52" s="11">
        <v>111110000</v>
      </c>
      <c r="G52" s="12">
        <v>1334000</v>
      </c>
      <c r="H52" s="11">
        <f t="shared" si="0"/>
        <v>-109776000</v>
      </c>
      <c r="I52" s="27">
        <f t="shared" si="1"/>
        <v>1.2006120061200614</v>
      </c>
    </row>
    <row r="53" spans="1:9" ht="12.75" customHeight="1" x14ac:dyDescent="0.2">
      <c r="A53" s="26" t="s">
        <v>83</v>
      </c>
      <c r="B53" s="10" t="s">
        <v>64</v>
      </c>
      <c r="C53" s="11">
        <v>6348066974</v>
      </c>
      <c r="D53" s="11">
        <v>0</v>
      </c>
      <c r="E53" s="11">
        <v>0</v>
      </c>
      <c r="F53" s="11">
        <v>6348066974</v>
      </c>
      <c r="G53" s="12">
        <v>3699600</v>
      </c>
      <c r="H53" s="11">
        <f t="shared" si="0"/>
        <v>-6344367374</v>
      </c>
      <c r="I53" s="27">
        <f t="shared" si="1"/>
        <v>5.8279158287910027E-2</v>
      </c>
    </row>
    <row r="54" spans="1:9" ht="12.75" customHeight="1" x14ac:dyDescent="0.2">
      <c r="A54" s="26" t="s">
        <v>84</v>
      </c>
      <c r="B54" s="10" t="s">
        <v>85</v>
      </c>
      <c r="C54" s="11">
        <v>4127885913</v>
      </c>
      <c r="D54" s="11">
        <v>0</v>
      </c>
      <c r="E54" s="11">
        <v>0</v>
      </c>
      <c r="F54" s="11">
        <v>4127885913</v>
      </c>
      <c r="G54" s="12">
        <v>3699600</v>
      </c>
      <c r="H54" s="11">
        <f t="shared" si="0"/>
        <v>-4124186313</v>
      </c>
      <c r="I54" s="27">
        <f t="shared" si="1"/>
        <v>8.9624570009282617E-2</v>
      </c>
    </row>
    <row r="55" spans="1:9" ht="12.75" customHeight="1" x14ac:dyDescent="0.2">
      <c r="A55" s="26" t="s">
        <v>86</v>
      </c>
      <c r="B55" s="10" t="s">
        <v>87</v>
      </c>
      <c r="C55" s="11">
        <v>2220181061</v>
      </c>
      <c r="D55" s="11">
        <v>0</v>
      </c>
      <c r="E55" s="11">
        <v>0</v>
      </c>
      <c r="F55" s="11">
        <v>2220181061</v>
      </c>
      <c r="G55" s="12">
        <v>0</v>
      </c>
      <c r="H55" s="11">
        <f t="shared" si="0"/>
        <v>-2220181061</v>
      </c>
      <c r="I55" s="27">
        <f t="shared" si="1"/>
        <v>0</v>
      </c>
    </row>
    <row r="56" spans="1:9" ht="12.75" customHeight="1" x14ac:dyDescent="0.2">
      <c r="A56" s="26" t="s">
        <v>88</v>
      </c>
      <c r="B56" s="10" t="s">
        <v>66</v>
      </c>
      <c r="C56" s="11">
        <v>9190913</v>
      </c>
      <c r="D56" s="11">
        <v>0</v>
      </c>
      <c r="E56" s="11">
        <v>0</v>
      </c>
      <c r="F56" s="11">
        <v>9190913</v>
      </c>
      <c r="G56" s="12">
        <v>638000</v>
      </c>
      <c r="H56" s="11">
        <f t="shared" si="0"/>
        <v>-8552913</v>
      </c>
      <c r="I56" s="27">
        <f t="shared" si="1"/>
        <v>6.9416389862465246</v>
      </c>
    </row>
    <row r="57" spans="1:9" ht="12.75" customHeight="1" x14ac:dyDescent="0.2">
      <c r="A57" s="26" t="s">
        <v>89</v>
      </c>
      <c r="B57" s="10" t="s">
        <v>90</v>
      </c>
      <c r="C57" s="11">
        <v>25543980</v>
      </c>
      <c r="D57" s="11">
        <v>0</v>
      </c>
      <c r="E57" s="11">
        <v>0</v>
      </c>
      <c r="F57" s="11">
        <v>25543980</v>
      </c>
      <c r="G57" s="12">
        <v>0</v>
      </c>
      <c r="H57" s="11">
        <f t="shared" si="0"/>
        <v>-25543980</v>
      </c>
      <c r="I57" s="27">
        <f t="shared" si="1"/>
        <v>0</v>
      </c>
    </row>
    <row r="58" spans="1:9" ht="12.75" customHeight="1" x14ac:dyDescent="0.2">
      <c r="A58" s="26" t="s">
        <v>91</v>
      </c>
      <c r="B58" s="10" t="s">
        <v>92</v>
      </c>
      <c r="C58" s="11">
        <v>8409966</v>
      </c>
      <c r="D58" s="11">
        <v>0</v>
      </c>
      <c r="E58" s="11">
        <v>0</v>
      </c>
      <c r="F58" s="11">
        <v>8409966</v>
      </c>
      <c r="G58" s="12">
        <v>0</v>
      </c>
      <c r="H58" s="11">
        <f t="shared" si="0"/>
        <v>-8409966</v>
      </c>
      <c r="I58" s="27">
        <f t="shared" si="1"/>
        <v>0</v>
      </c>
    </row>
    <row r="59" spans="1:9" ht="12.75" customHeight="1" x14ac:dyDescent="0.2">
      <c r="A59" s="26" t="s">
        <v>93</v>
      </c>
      <c r="B59" s="10" t="s">
        <v>94</v>
      </c>
      <c r="C59" s="11">
        <v>0</v>
      </c>
      <c r="D59" s="11">
        <v>0</v>
      </c>
      <c r="E59" s="11">
        <v>0</v>
      </c>
      <c r="F59" s="11">
        <v>0</v>
      </c>
      <c r="G59" s="12">
        <v>129700</v>
      </c>
      <c r="H59" s="11">
        <f t="shared" si="0"/>
        <v>129700</v>
      </c>
      <c r="I59" s="27">
        <v>0</v>
      </c>
    </row>
    <row r="60" spans="1:9" ht="12.75" customHeight="1" x14ac:dyDescent="0.2">
      <c r="A60" s="26" t="s">
        <v>95</v>
      </c>
      <c r="B60" s="10" t="s">
        <v>96</v>
      </c>
      <c r="C60" s="11">
        <v>0</v>
      </c>
      <c r="D60" s="11">
        <v>0</v>
      </c>
      <c r="E60" s="11">
        <v>0</v>
      </c>
      <c r="F60" s="11">
        <v>0</v>
      </c>
      <c r="G60" s="12">
        <v>129700</v>
      </c>
      <c r="H60" s="11">
        <f t="shared" si="0"/>
        <v>129700</v>
      </c>
      <c r="I60" s="27">
        <v>0</v>
      </c>
    </row>
    <row r="61" spans="1:9" ht="12.75" customHeight="1" x14ac:dyDescent="0.2">
      <c r="A61" s="26" t="s">
        <v>97</v>
      </c>
      <c r="B61" s="10" t="s">
        <v>98</v>
      </c>
      <c r="C61" s="11">
        <v>0</v>
      </c>
      <c r="D61" s="11">
        <v>0</v>
      </c>
      <c r="E61" s="11">
        <v>0</v>
      </c>
      <c r="F61" s="11">
        <v>0</v>
      </c>
      <c r="G61" s="12">
        <v>129700</v>
      </c>
      <c r="H61" s="11">
        <f t="shared" si="0"/>
        <v>129700</v>
      </c>
      <c r="I61" s="27">
        <v>0</v>
      </c>
    </row>
    <row r="62" spans="1:9" ht="12.75" customHeight="1" x14ac:dyDescent="0.2">
      <c r="A62" s="26" t="s">
        <v>99</v>
      </c>
      <c r="B62" s="10" t="s">
        <v>100</v>
      </c>
      <c r="C62" s="11">
        <v>5065558282</v>
      </c>
      <c r="D62" s="11">
        <v>12409396234</v>
      </c>
      <c r="E62" s="11">
        <v>0</v>
      </c>
      <c r="F62" s="11">
        <v>17474954516</v>
      </c>
      <c r="G62" s="12">
        <v>791509702</v>
      </c>
      <c r="H62" s="11">
        <f t="shared" si="0"/>
        <v>-16683444814</v>
      </c>
      <c r="I62" s="27">
        <f t="shared" si="1"/>
        <v>4.5293949193132201</v>
      </c>
    </row>
    <row r="63" spans="1:9" ht="12.75" customHeight="1" x14ac:dyDescent="0.2">
      <c r="A63" s="26" t="s">
        <v>101</v>
      </c>
      <c r="B63" s="10" t="s">
        <v>102</v>
      </c>
      <c r="C63" s="11">
        <v>3374697075</v>
      </c>
      <c r="D63" s="11">
        <v>12409396234</v>
      </c>
      <c r="E63" s="11">
        <v>0</v>
      </c>
      <c r="F63" s="11">
        <v>15784093309</v>
      </c>
      <c r="G63" s="12">
        <v>784182985</v>
      </c>
      <c r="H63" s="11">
        <f t="shared" si="0"/>
        <v>-14999910324</v>
      </c>
      <c r="I63" s="27">
        <f t="shared" si="1"/>
        <v>4.9681851826918901</v>
      </c>
    </row>
    <row r="64" spans="1:9" ht="12.75" customHeight="1" x14ac:dyDescent="0.2">
      <c r="A64" s="26" t="s">
        <v>103</v>
      </c>
      <c r="B64" s="10" t="s">
        <v>104</v>
      </c>
      <c r="C64" s="11">
        <v>0</v>
      </c>
      <c r="D64" s="11">
        <v>0</v>
      </c>
      <c r="E64" s="11">
        <v>0</v>
      </c>
      <c r="F64" s="11">
        <v>0</v>
      </c>
      <c r="G64" s="12">
        <v>0</v>
      </c>
      <c r="H64" s="11">
        <f t="shared" si="0"/>
        <v>0</v>
      </c>
      <c r="I64" s="27">
        <v>0</v>
      </c>
    </row>
    <row r="65" spans="1:9" ht="12.75" customHeight="1" x14ac:dyDescent="0.2">
      <c r="A65" s="26" t="s">
        <v>105</v>
      </c>
      <c r="B65" s="10" t="s">
        <v>106</v>
      </c>
      <c r="C65" s="11">
        <v>0</v>
      </c>
      <c r="D65" s="11">
        <v>0</v>
      </c>
      <c r="E65" s="11">
        <v>0</v>
      </c>
      <c r="F65" s="11">
        <v>0</v>
      </c>
      <c r="G65" s="12">
        <v>0</v>
      </c>
      <c r="H65" s="11">
        <f t="shared" si="0"/>
        <v>0</v>
      </c>
      <c r="I65" s="27">
        <v>0</v>
      </c>
    </row>
    <row r="66" spans="1:9" ht="12.75" customHeight="1" x14ac:dyDescent="0.2">
      <c r="A66" s="26" t="s">
        <v>107</v>
      </c>
      <c r="B66" s="10" t="s">
        <v>108</v>
      </c>
      <c r="C66" s="11">
        <v>555550000</v>
      </c>
      <c r="D66" s="11">
        <v>12409396234</v>
      </c>
      <c r="E66" s="11">
        <v>0</v>
      </c>
      <c r="F66" s="11">
        <v>12964946234</v>
      </c>
      <c r="G66" s="12">
        <v>0</v>
      </c>
      <c r="H66" s="11">
        <f t="shared" si="0"/>
        <v>-12964946234</v>
      </c>
      <c r="I66" s="27">
        <f t="shared" si="1"/>
        <v>0</v>
      </c>
    </row>
    <row r="67" spans="1:9" ht="12.75" customHeight="1" x14ac:dyDescent="0.2">
      <c r="A67" s="26" t="s">
        <v>109</v>
      </c>
      <c r="B67" s="10" t="s">
        <v>110</v>
      </c>
      <c r="C67" s="11">
        <v>555550000</v>
      </c>
      <c r="D67" s="11">
        <v>12409396234</v>
      </c>
      <c r="E67" s="11">
        <v>0</v>
      </c>
      <c r="F67" s="11">
        <v>12964946234</v>
      </c>
      <c r="G67" s="12">
        <v>0</v>
      </c>
      <c r="H67" s="11">
        <f t="shared" si="0"/>
        <v>-12964946234</v>
      </c>
      <c r="I67" s="27">
        <f t="shared" si="1"/>
        <v>0</v>
      </c>
    </row>
    <row r="68" spans="1:9" ht="12.75" customHeight="1" x14ac:dyDescent="0.2">
      <c r="A68" s="26" t="s">
        <v>111</v>
      </c>
      <c r="B68" s="10" t="s">
        <v>112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  <c r="H68" s="11">
        <f t="shared" si="0"/>
        <v>0</v>
      </c>
      <c r="I68" s="27">
        <v>0</v>
      </c>
    </row>
    <row r="69" spans="1:9" ht="12.75" customHeight="1" x14ac:dyDescent="0.2">
      <c r="A69" s="26" t="s">
        <v>113</v>
      </c>
      <c r="B69" s="10" t="s">
        <v>114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1">
        <f t="shared" si="0"/>
        <v>0</v>
      </c>
      <c r="I69" s="27">
        <v>0</v>
      </c>
    </row>
    <row r="70" spans="1:9" ht="12.75" customHeight="1" x14ac:dyDescent="0.2">
      <c r="A70" s="26" t="s">
        <v>115</v>
      </c>
      <c r="B70" s="10" t="s">
        <v>116</v>
      </c>
      <c r="C70" s="11">
        <v>0</v>
      </c>
      <c r="D70" s="11">
        <v>12409396234</v>
      </c>
      <c r="E70" s="11">
        <v>0</v>
      </c>
      <c r="F70" s="11">
        <v>12409396234</v>
      </c>
      <c r="G70" s="12">
        <v>0</v>
      </c>
      <c r="H70" s="11">
        <f t="shared" si="0"/>
        <v>-12409396234</v>
      </c>
      <c r="I70" s="27">
        <f t="shared" si="1"/>
        <v>0</v>
      </c>
    </row>
    <row r="71" spans="1:9" ht="12.75" customHeight="1" x14ac:dyDescent="0.2">
      <c r="A71" s="26" t="s">
        <v>117</v>
      </c>
      <c r="B71" s="10" t="s">
        <v>118</v>
      </c>
      <c r="C71" s="11">
        <v>0</v>
      </c>
      <c r="D71" s="11">
        <v>12409396234</v>
      </c>
      <c r="E71" s="11">
        <v>0</v>
      </c>
      <c r="F71" s="11">
        <v>12409396234</v>
      </c>
      <c r="G71" s="12">
        <v>0</v>
      </c>
      <c r="H71" s="11">
        <f t="shared" si="0"/>
        <v>-12409396234</v>
      </c>
      <c r="I71" s="27">
        <f t="shared" si="1"/>
        <v>0</v>
      </c>
    </row>
    <row r="72" spans="1:9" ht="12.75" customHeight="1" x14ac:dyDescent="0.2">
      <c r="A72" s="26" t="s">
        <v>119</v>
      </c>
      <c r="B72" s="10" t="s">
        <v>120</v>
      </c>
      <c r="C72" s="11">
        <v>555550000</v>
      </c>
      <c r="D72" s="11">
        <v>0</v>
      </c>
      <c r="E72" s="11">
        <v>0</v>
      </c>
      <c r="F72" s="11">
        <v>555550000</v>
      </c>
      <c r="G72" s="12">
        <v>0</v>
      </c>
      <c r="H72" s="11">
        <f t="shared" si="0"/>
        <v>-555550000</v>
      </c>
      <c r="I72" s="27">
        <f t="shared" si="1"/>
        <v>0</v>
      </c>
    </row>
    <row r="73" spans="1:9" ht="12.75" customHeight="1" x14ac:dyDescent="0.2">
      <c r="A73" s="26" t="s">
        <v>121</v>
      </c>
      <c r="B73" s="10" t="s">
        <v>120</v>
      </c>
      <c r="C73" s="11">
        <v>555550000</v>
      </c>
      <c r="D73" s="11">
        <v>0</v>
      </c>
      <c r="E73" s="11">
        <v>0</v>
      </c>
      <c r="F73" s="11">
        <v>555550000</v>
      </c>
      <c r="G73" s="12">
        <v>0</v>
      </c>
      <c r="H73" s="11">
        <f t="shared" si="0"/>
        <v>-555550000</v>
      </c>
      <c r="I73" s="27">
        <f t="shared" si="1"/>
        <v>0</v>
      </c>
    </row>
    <row r="74" spans="1:9" ht="12.75" customHeight="1" x14ac:dyDescent="0.2">
      <c r="A74" s="26" t="s">
        <v>122</v>
      </c>
      <c r="B74" s="10" t="s">
        <v>123</v>
      </c>
      <c r="C74" s="11">
        <v>2819147075</v>
      </c>
      <c r="D74" s="11">
        <v>0</v>
      </c>
      <c r="E74" s="11">
        <v>0</v>
      </c>
      <c r="F74" s="11">
        <v>2819147075</v>
      </c>
      <c r="G74" s="12">
        <v>784182985</v>
      </c>
      <c r="H74" s="11">
        <f t="shared" si="0"/>
        <v>-2034964090</v>
      </c>
      <c r="I74" s="27">
        <f t="shared" si="1"/>
        <v>27.816320473453835</v>
      </c>
    </row>
    <row r="75" spans="1:9" ht="12.75" customHeight="1" x14ac:dyDescent="0.2">
      <c r="A75" s="26" t="s">
        <v>124</v>
      </c>
      <c r="B75" s="10" t="s">
        <v>125</v>
      </c>
      <c r="C75" s="11">
        <v>2819147075</v>
      </c>
      <c r="D75" s="11">
        <v>0</v>
      </c>
      <c r="E75" s="11">
        <v>0</v>
      </c>
      <c r="F75" s="11">
        <v>2819147075</v>
      </c>
      <c r="G75" s="12">
        <v>784182985</v>
      </c>
      <c r="H75" s="11">
        <f t="shared" ref="H75:H103" si="2">G75-F75</f>
        <v>-2034964090</v>
      </c>
      <c r="I75" s="27">
        <f t="shared" ref="I75:I111" si="3">(G75/F75)*100</f>
        <v>27.816320473453835</v>
      </c>
    </row>
    <row r="76" spans="1:9" ht="12.75" customHeight="1" x14ac:dyDescent="0.2">
      <c r="A76" s="26" t="s">
        <v>126</v>
      </c>
      <c r="B76" s="10" t="s">
        <v>127</v>
      </c>
      <c r="C76" s="11">
        <v>2819147075</v>
      </c>
      <c r="D76" s="11">
        <v>0</v>
      </c>
      <c r="E76" s="11">
        <v>0</v>
      </c>
      <c r="F76" s="11">
        <v>2819147075</v>
      </c>
      <c r="G76" s="12">
        <v>784182985</v>
      </c>
      <c r="H76" s="11">
        <f t="shared" si="2"/>
        <v>-2034964090</v>
      </c>
      <c r="I76" s="27">
        <f t="shared" si="3"/>
        <v>27.816320473453835</v>
      </c>
    </row>
    <row r="77" spans="1:9" ht="12.75" customHeight="1" x14ac:dyDescent="0.2">
      <c r="A77" s="26" t="s">
        <v>128</v>
      </c>
      <c r="B77" s="10" t="s">
        <v>129</v>
      </c>
      <c r="C77" s="11">
        <v>1400000000</v>
      </c>
      <c r="D77" s="11">
        <v>0</v>
      </c>
      <c r="E77" s="11">
        <v>0</v>
      </c>
      <c r="F77" s="11">
        <v>1400000000</v>
      </c>
      <c r="G77" s="12">
        <v>782676729</v>
      </c>
      <c r="H77" s="11">
        <f t="shared" si="2"/>
        <v>-617323271</v>
      </c>
      <c r="I77" s="27">
        <f t="shared" si="3"/>
        <v>55.905480642857142</v>
      </c>
    </row>
    <row r="78" spans="1:9" ht="12.75" customHeight="1" x14ac:dyDescent="0.2">
      <c r="A78" s="26" t="s">
        <v>130</v>
      </c>
      <c r="B78" s="10" t="s">
        <v>131</v>
      </c>
      <c r="C78" s="11">
        <v>1395141704</v>
      </c>
      <c r="D78" s="11">
        <v>0</v>
      </c>
      <c r="E78" s="11">
        <v>0</v>
      </c>
      <c r="F78" s="11">
        <v>1395141704</v>
      </c>
      <c r="G78" s="12">
        <v>1506256</v>
      </c>
      <c r="H78" s="11">
        <f t="shared" si="2"/>
        <v>-1393635448</v>
      </c>
      <c r="I78" s="27">
        <f t="shared" si="3"/>
        <v>0.10796437348847254</v>
      </c>
    </row>
    <row r="79" spans="1:9" ht="12.75" customHeight="1" x14ac:dyDescent="0.2">
      <c r="A79" s="26" t="s">
        <v>132</v>
      </c>
      <c r="B79" s="10" t="s">
        <v>133</v>
      </c>
      <c r="C79" s="11">
        <v>24005371</v>
      </c>
      <c r="D79" s="11">
        <v>0</v>
      </c>
      <c r="E79" s="11">
        <v>0</v>
      </c>
      <c r="F79" s="11">
        <v>24005371</v>
      </c>
      <c r="G79" s="12">
        <v>0</v>
      </c>
      <c r="H79" s="11">
        <f t="shared" si="2"/>
        <v>-24005371</v>
      </c>
      <c r="I79" s="27">
        <f t="shared" si="3"/>
        <v>0</v>
      </c>
    </row>
    <row r="80" spans="1:9" ht="12.75" customHeight="1" x14ac:dyDescent="0.2">
      <c r="A80" s="26" t="s">
        <v>134</v>
      </c>
      <c r="B80" s="10" t="s">
        <v>135</v>
      </c>
      <c r="C80" s="11">
        <v>1690861207</v>
      </c>
      <c r="D80" s="11">
        <v>0</v>
      </c>
      <c r="E80" s="11">
        <v>0</v>
      </c>
      <c r="F80" s="11">
        <v>1690861207</v>
      </c>
      <c r="G80" s="12">
        <v>7326717</v>
      </c>
      <c r="H80" s="11">
        <f t="shared" si="2"/>
        <v>-1683534490</v>
      </c>
      <c r="I80" s="27">
        <f t="shared" si="3"/>
        <v>0.43331273848309421</v>
      </c>
    </row>
    <row r="81" spans="1:9" ht="12.75" customHeight="1" x14ac:dyDescent="0.2">
      <c r="A81" s="26" t="s">
        <v>136</v>
      </c>
      <c r="B81" s="10" t="s">
        <v>137</v>
      </c>
      <c r="C81" s="11">
        <v>84882959</v>
      </c>
      <c r="D81" s="11">
        <v>0</v>
      </c>
      <c r="E81" s="11">
        <v>0</v>
      </c>
      <c r="F81" s="11">
        <v>84882959</v>
      </c>
      <c r="G81" s="12">
        <v>4716717</v>
      </c>
      <c r="H81" s="11">
        <f t="shared" si="2"/>
        <v>-80166242</v>
      </c>
      <c r="I81" s="27">
        <f t="shared" si="3"/>
        <v>5.556730179493389</v>
      </c>
    </row>
    <row r="82" spans="1:9" ht="12.75" customHeight="1" x14ac:dyDescent="0.2">
      <c r="A82" s="26" t="s">
        <v>138</v>
      </c>
      <c r="B82" s="10" t="s">
        <v>139</v>
      </c>
      <c r="C82" s="11">
        <v>33015966</v>
      </c>
      <c r="D82" s="11">
        <v>0</v>
      </c>
      <c r="E82" s="11">
        <v>0</v>
      </c>
      <c r="F82" s="11">
        <v>33015966</v>
      </c>
      <c r="G82" s="12">
        <v>2975000</v>
      </c>
      <c r="H82" s="11">
        <f t="shared" si="2"/>
        <v>-30040966</v>
      </c>
      <c r="I82" s="27">
        <f t="shared" si="3"/>
        <v>9.0107919301831121</v>
      </c>
    </row>
    <row r="83" spans="1:9" ht="12.75" customHeight="1" x14ac:dyDescent="0.2">
      <c r="A83" s="26" t="s">
        <v>140</v>
      </c>
      <c r="B83" s="10" t="s">
        <v>141</v>
      </c>
      <c r="C83" s="11">
        <v>10000000</v>
      </c>
      <c r="D83" s="11">
        <v>0</v>
      </c>
      <c r="E83" s="11">
        <v>0</v>
      </c>
      <c r="F83" s="11">
        <v>10000000</v>
      </c>
      <c r="G83" s="12">
        <v>757000</v>
      </c>
      <c r="H83" s="11">
        <f t="shared" si="2"/>
        <v>-9243000</v>
      </c>
      <c r="I83" s="27">
        <f t="shared" si="3"/>
        <v>7.57</v>
      </c>
    </row>
    <row r="84" spans="1:9" ht="12.75" customHeight="1" x14ac:dyDescent="0.2">
      <c r="A84" s="26" t="s">
        <v>142</v>
      </c>
      <c r="B84" s="10" t="s">
        <v>143</v>
      </c>
      <c r="C84" s="11">
        <v>41866993</v>
      </c>
      <c r="D84" s="11">
        <v>0</v>
      </c>
      <c r="E84" s="11">
        <v>0</v>
      </c>
      <c r="F84" s="11">
        <v>41866993</v>
      </c>
      <c r="G84" s="12">
        <v>984717</v>
      </c>
      <c r="H84" s="11">
        <f t="shared" si="2"/>
        <v>-40882276</v>
      </c>
      <c r="I84" s="27">
        <f t="shared" si="3"/>
        <v>2.3520127179900405</v>
      </c>
    </row>
    <row r="85" spans="1:9" ht="12.75" customHeight="1" x14ac:dyDescent="0.2">
      <c r="A85" s="26" t="s">
        <v>144</v>
      </c>
      <c r="B85" s="10" t="s">
        <v>145</v>
      </c>
      <c r="C85" s="11">
        <v>23320952</v>
      </c>
      <c r="D85" s="11">
        <v>0</v>
      </c>
      <c r="E85" s="11">
        <v>0</v>
      </c>
      <c r="F85" s="11">
        <v>23320952</v>
      </c>
      <c r="G85" s="12">
        <v>2515000</v>
      </c>
      <c r="H85" s="11">
        <f t="shared" si="2"/>
        <v>-20805952</v>
      </c>
      <c r="I85" s="27">
        <f t="shared" si="3"/>
        <v>10.784293883028445</v>
      </c>
    </row>
    <row r="86" spans="1:9" ht="12.75" customHeight="1" x14ac:dyDescent="0.2">
      <c r="A86" s="26" t="s">
        <v>146</v>
      </c>
      <c r="B86" s="10" t="s">
        <v>147</v>
      </c>
      <c r="C86" s="11">
        <v>23320952</v>
      </c>
      <c r="D86" s="11">
        <v>0</v>
      </c>
      <c r="E86" s="11">
        <v>0</v>
      </c>
      <c r="F86" s="11">
        <v>23320952</v>
      </c>
      <c r="G86" s="12">
        <v>2515000</v>
      </c>
      <c r="H86" s="11">
        <f t="shared" si="2"/>
        <v>-20805952</v>
      </c>
      <c r="I86" s="27">
        <f t="shared" si="3"/>
        <v>10.784293883028445</v>
      </c>
    </row>
    <row r="87" spans="1:9" ht="12.75" customHeight="1" x14ac:dyDescent="0.2">
      <c r="A87" s="26" t="s">
        <v>148</v>
      </c>
      <c r="B87" s="10" t="s">
        <v>108</v>
      </c>
      <c r="C87" s="11">
        <v>1529603963</v>
      </c>
      <c r="D87" s="11">
        <v>0</v>
      </c>
      <c r="E87" s="11">
        <v>0</v>
      </c>
      <c r="F87" s="11">
        <v>1529603963</v>
      </c>
      <c r="G87" s="12">
        <v>0</v>
      </c>
      <c r="H87" s="11">
        <f t="shared" si="2"/>
        <v>-1529603963</v>
      </c>
      <c r="I87" s="27">
        <f t="shared" si="3"/>
        <v>0</v>
      </c>
    </row>
    <row r="88" spans="1:9" ht="12.75" customHeight="1" x14ac:dyDescent="0.2">
      <c r="A88" s="26" t="s">
        <v>149</v>
      </c>
      <c r="B88" s="10" t="s">
        <v>150</v>
      </c>
      <c r="C88" s="11">
        <v>1111100000</v>
      </c>
      <c r="D88" s="11">
        <v>0</v>
      </c>
      <c r="E88" s="11">
        <v>0</v>
      </c>
      <c r="F88" s="11">
        <v>1111100000</v>
      </c>
      <c r="G88" s="12">
        <v>0</v>
      </c>
      <c r="H88" s="11">
        <f t="shared" si="2"/>
        <v>-1111100000</v>
      </c>
      <c r="I88" s="27">
        <f t="shared" si="3"/>
        <v>0</v>
      </c>
    </row>
    <row r="89" spans="1:9" ht="12.75" customHeight="1" x14ac:dyDescent="0.2">
      <c r="A89" s="26" t="s">
        <v>151</v>
      </c>
      <c r="B89" s="10" t="s">
        <v>152</v>
      </c>
      <c r="C89" s="11">
        <v>133332000</v>
      </c>
      <c r="D89" s="11">
        <v>0</v>
      </c>
      <c r="E89" s="11">
        <v>0</v>
      </c>
      <c r="F89" s="11">
        <v>133332000</v>
      </c>
      <c r="G89" s="12">
        <v>0</v>
      </c>
      <c r="H89" s="11">
        <f t="shared" si="2"/>
        <v>-133332000</v>
      </c>
      <c r="I89" s="27">
        <f t="shared" si="3"/>
        <v>0</v>
      </c>
    </row>
    <row r="90" spans="1:9" ht="12.75" customHeight="1" x14ac:dyDescent="0.2">
      <c r="A90" s="26" t="s">
        <v>153</v>
      </c>
      <c r="B90" s="10" t="s">
        <v>154</v>
      </c>
      <c r="C90" s="11">
        <v>277775000</v>
      </c>
      <c r="D90" s="11">
        <v>0</v>
      </c>
      <c r="E90" s="11">
        <v>0</v>
      </c>
      <c r="F90" s="11">
        <v>277775000</v>
      </c>
      <c r="G90" s="12">
        <v>0</v>
      </c>
      <c r="H90" s="11">
        <f t="shared" si="2"/>
        <v>-277775000</v>
      </c>
      <c r="I90" s="27">
        <f t="shared" si="3"/>
        <v>0</v>
      </c>
    </row>
    <row r="91" spans="1:9" ht="12.75" customHeight="1" x14ac:dyDescent="0.2">
      <c r="A91" s="26" t="s">
        <v>155</v>
      </c>
      <c r="B91" s="10" t="s">
        <v>156</v>
      </c>
      <c r="C91" s="11">
        <v>7396963</v>
      </c>
      <c r="D91" s="11">
        <v>0</v>
      </c>
      <c r="E91" s="11">
        <v>0</v>
      </c>
      <c r="F91" s="11">
        <v>7396963</v>
      </c>
      <c r="G91" s="12">
        <v>0</v>
      </c>
      <c r="H91" s="11">
        <f t="shared" si="2"/>
        <v>-7396963</v>
      </c>
      <c r="I91" s="27">
        <f t="shared" si="3"/>
        <v>0</v>
      </c>
    </row>
    <row r="92" spans="1:9" ht="12.75" customHeight="1" x14ac:dyDescent="0.2">
      <c r="A92" s="26" t="s">
        <v>157</v>
      </c>
      <c r="B92" s="10" t="s">
        <v>123</v>
      </c>
      <c r="C92" s="11">
        <v>53053333</v>
      </c>
      <c r="D92" s="11">
        <v>0</v>
      </c>
      <c r="E92" s="11">
        <v>0</v>
      </c>
      <c r="F92" s="11">
        <v>53053333</v>
      </c>
      <c r="G92" s="12">
        <v>95000</v>
      </c>
      <c r="H92" s="11">
        <f t="shared" si="2"/>
        <v>-52958333</v>
      </c>
      <c r="I92" s="27">
        <f t="shared" si="3"/>
        <v>0.17906509285665426</v>
      </c>
    </row>
    <row r="93" spans="1:9" ht="12.75" customHeight="1" x14ac:dyDescent="0.2">
      <c r="A93" s="26" t="s">
        <v>158</v>
      </c>
      <c r="B93" s="10" t="s">
        <v>159</v>
      </c>
      <c r="C93" s="11">
        <v>53053333</v>
      </c>
      <c r="D93" s="11">
        <v>0</v>
      </c>
      <c r="E93" s="11">
        <v>0</v>
      </c>
      <c r="F93" s="11">
        <v>53053333</v>
      </c>
      <c r="G93" s="12">
        <v>95000</v>
      </c>
      <c r="H93" s="11">
        <f t="shared" si="2"/>
        <v>-52958333</v>
      </c>
      <c r="I93" s="27">
        <f t="shared" si="3"/>
        <v>0.17906509285665426</v>
      </c>
    </row>
    <row r="94" spans="1:9" ht="12.75" customHeight="1" x14ac:dyDescent="0.2">
      <c r="A94" s="26" t="s">
        <v>160</v>
      </c>
      <c r="B94" s="10" t="s">
        <v>161</v>
      </c>
      <c r="C94" s="11">
        <v>185752098</v>
      </c>
      <c r="D94" s="11">
        <v>7300000000</v>
      </c>
      <c r="E94" s="11">
        <v>0</v>
      </c>
      <c r="F94" s="11">
        <v>7485752098</v>
      </c>
      <c r="G94" s="12">
        <v>6249188582.2399998</v>
      </c>
      <c r="H94" s="11">
        <f t="shared" si="2"/>
        <v>-1236563515.7600002</v>
      </c>
      <c r="I94" s="27">
        <f t="shared" si="3"/>
        <v>83.481105177255628</v>
      </c>
    </row>
    <row r="95" spans="1:9" ht="12.75" customHeight="1" x14ac:dyDescent="0.2">
      <c r="A95" s="26" t="s">
        <v>162</v>
      </c>
      <c r="B95" s="10" t="s">
        <v>163</v>
      </c>
      <c r="C95" s="11">
        <v>185752098</v>
      </c>
      <c r="D95" s="11">
        <v>0</v>
      </c>
      <c r="E95" s="11">
        <v>0</v>
      </c>
      <c r="F95" s="11">
        <v>185752098</v>
      </c>
      <c r="G95" s="12">
        <v>249148582.24000001</v>
      </c>
      <c r="H95" s="11">
        <f t="shared" si="2"/>
        <v>63396484.24000001</v>
      </c>
      <c r="I95" s="27">
        <f t="shared" si="3"/>
        <v>134.12961948887383</v>
      </c>
    </row>
    <row r="96" spans="1:9" ht="12.75" customHeight="1" x14ac:dyDescent="0.2">
      <c r="A96" s="26" t="s">
        <v>164</v>
      </c>
      <c r="B96" s="10" t="s">
        <v>165</v>
      </c>
      <c r="C96" s="11">
        <v>185752098</v>
      </c>
      <c r="D96" s="11">
        <v>0</v>
      </c>
      <c r="E96" s="11">
        <v>0</v>
      </c>
      <c r="F96" s="11">
        <v>185752098</v>
      </c>
      <c r="G96" s="12">
        <v>249148582.24000001</v>
      </c>
      <c r="H96" s="11">
        <f t="shared" si="2"/>
        <v>63396484.24000001</v>
      </c>
      <c r="I96" s="27">
        <f t="shared" si="3"/>
        <v>134.12961948887383</v>
      </c>
    </row>
    <row r="97" spans="1:11" ht="12.75" customHeight="1" x14ac:dyDescent="0.2">
      <c r="A97" s="26" t="s">
        <v>166</v>
      </c>
      <c r="B97" s="10" t="s">
        <v>167</v>
      </c>
      <c r="C97" s="11">
        <v>0</v>
      </c>
      <c r="D97" s="11">
        <v>0</v>
      </c>
      <c r="E97" s="11">
        <v>0</v>
      </c>
      <c r="F97" s="11">
        <v>0</v>
      </c>
      <c r="G97" s="12">
        <v>40000</v>
      </c>
      <c r="H97" s="11">
        <f t="shared" si="2"/>
        <v>40000</v>
      </c>
      <c r="I97" s="27">
        <v>0</v>
      </c>
    </row>
    <row r="98" spans="1:11" ht="12.75" customHeight="1" x14ac:dyDescent="0.2">
      <c r="A98" s="26" t="s">
        <v>168</v>
      </c>
      <c r="B98" s="10" t="s">
        <v>169</v>
      </c>
      <c r="C98" s="11">
        <v>0</v>
      </c>
      <c r="D98" s="11">
        <v>0</v>
      </c>
      <c r="E98" s="11">
        <v>0</v>
      </c>
      <c r="F98" s="11">
        <v>0</v>
      </c>
      <c r="G98" s="12">
        <v>40000</v>
      </c>
      <c r="H98" s="11">
        <f t="shared" si="2"/>
        <v>40000</v>
      </c>
      <c r="I98" s="27">
        <v>0</v>
      </c>
    </row>
    <row r="99" spans="1:11" ht="12.75" customHeight="1" x14ac:dyDescent="0.2">
      <c r="A99" s="26" t="s">
        <v>170</v>
      </c>
      <c r="B99" s="10" t="s">
        <v>171</v>
      </c>
      <c r="C99" s="11">
        <v>0</v>
      </c>
      <c r="D99" s="11">
        <v>0</v>
      </c>
      <c r="E99" s="11">
        <v>0</v>
      </c>
      <c r="F99" s="11">
        <v>0</v>
      </c>
      <c r="G99" s="12">
        <v>40000</v>
      </c>
      <c r="H99" s="11">
        <f t="shared" si="2"/>
        <v>40000</v>
      </c>
      <c r="I99" s="27">
        <v>0</v>
      </c>
    </row>
    <row r="100" spans="1:11" ht="12.75" customHeight="1" x14ac:dyDescent="0.2">
      <c r="A100" s="26" t="s">
        <v>172</v>
      </c>
      <c r="B100" s="10" t="s">
        <v>173</v>
      </c>
      <c r="C100" s="11">
        <v>0</v>
      </c>
      <c r="D100" s="11">
        <v>0</v>
      </c>
      <c r="E100" s="11">
        <v>0</v>
      </c>
      <c r="F100" s="11">
        <v>0</v>
      </c>
      <c r="G100" s="12">
        <v>40000</v>
      </c>
      <c r="H100" s="11">
        <f t="shared" si="2"/>
        <v>40000</v>
      </c>
      <c r="I100" s="27">
        <v>0</v>
      </c>
    </row>
    <row r="101" spans="1:11" ht="12.75" customHeight="1" x14ac:dyDescent="0.2">
      <c r="A101" s="26" t="s">
        <v>174</v>
      </c>
      <c r="B101" s="10" t="s">
        <v>175</v>
      </c>
      <c r="C101" s="11">
        <v>0</v>
      </c>
      <c r="D101" s="11">
        <v>7300000000</v>
      </c>
      <c r="E101" s="11">
        <v>0</v>
      </c>
      <c r="F101" s="11">
        <v>7300000000</v>
      </c>
      <c r="G101" s="12">
        <v>6000000000</v>
      </c>
      <c r="H101" s="11">
        <f t="shared" si="2"/>
        <v>-1300000000</v>
      </c>
      <c r="I101" s="27">
        <f t="shared" si="3"/>
        <v>82.191780821917803</v>
      </c>
    </row>
    <row r="102" spans="1:11" ht="12.75" customHeight="1" x14ac:dyDescent="0.2">
      <c r="A102" s="26" t="s">
        <v>176</v>
      </c>
      <c r="B102" s="10" t="s">
        <v>177</v>
      </c>
      <c r="C102" s="11">
        <v>0</v>
      </c>
      <c r="D102" s="11">
        <v>7300000000</v>
      </c>
      <c r="E102" s="11">
        <v>0</v>
      </c>
      <c r="F102" s="11">
        <v>7300000000</v>
      </c>
      <c r="G102" s="12">
        <v>6000000000</v>
      </c>
      <c r="H102" s="11">
        <f t="shared" si="2"/>
        <v>-1300000000</v>
      </c>
      <c r="I102" s="27">
        <f t="shared" si="3"/>
        <v>82.191780821917803</v>
      </c>
    </row>
    <row r="103" spans="1:11" ht="12.75" customHeight="1" x14ac:dyDescent="0.2">
      <c r="A103" s="26" t="s">
        <v>178</v>
      </c>
      <c r="B103" s="10" t="s">
        <v>179</v>
      </c>
      <c r="C103" s="11">
        <v>0</v>
      </c>
      <c r="D103" s="11">
        <v>7300000000</v>
      </c>
      <c r="E103" s="11">
        <v>0</v>
      </c>
      <c r="F103" s="11">
        <v>7300000000</v>
      </c>
      <c r="G103" s="12">
        <v>6000000000</v>
      </c>
      <c r="H103" s="11">
        <f t="shared" si="2"/>
        <v>-1300000000</v>
      </c>
      <c r="I103" s="27">
        <f t="shared" si="3"/>
        <v>82.191780821917803</v>
      </c>
    </row>
    <row r="104" spans="1:11" ht="12.75" customHeight="1" x14ac:dyDescent="0.2">
      <c r="A104" s="26"/>
      <c r="B104" s="10"/>
      <c r="C104" s="11"/>
      <c r="D104" s="11"/>
      <c r="E104" s="11"/>
      <c r="F104" s="11"/>
      <c r="G104" s="12"/>
      <c r="H104" s="11"/>
      <c r="I104" s="27"/>
    </row>
    <row r="105" spans="1:11" ht="12.75" customHeight="1" x14ac:dyDescent="0.2">
      <c r="A105" s="45" t="s">
        <v>209</v>
      </c>
      <c r="B105" s="46"/>
      <c r="C105" s="16">
        <v>233868847214</v>
      </c>
      <c r="D105" s="16">
        <v>19709396234</v>
      </c>
      <c r="E105" s="16">
        <v>0</v>
      </c>
      <c r="F105" s="16">
        <v>253578243448</v>
      </c>
      <c r="G105" s="16">
        <v>8790196884.7900009</v>
      </c>
      <c r="H105" s="16">
        <v>-244788046563.20999</v>
      </c>
      <c r="I105" s="27">
        <f t="shared" si="3"/>
        <v>3.4664633547682739</v>
      </c>
      <c r="K105" s="1"/>
    </row>
    <row r="106" spans="1:11" ht="12.75" customHeight="1" x14ac:dyDescent="0.2">
      <c r="A106" s="28"/>
      <c r="B106" s="20"/>
      <c r="C106" s="16"/>
      <c r="D106" s="16"/>
      <c r="E106" s="16"/>
      <c r="F106" s="16"/>
      <c r="G106" s="16"/>
      <c r="H106" s="16"/>
      <c r="I106" s="27"/>
      <c r="K106" s="1"/>
    </row>
    <row r="107" spans="1:11" ht="12.75" customHeight="1" x14ac:dyDescent="0.2">
      <c r="A107" s="26" t="s">
        <v>0</v>
      </c>
      <c r="B107" s="10" t="s">
        <v>1</v>
      </c>
      <c r="C107" s="15">
        <f>C108</f>
        <v>96903645545</v>
      </c>
      <c r="D107" s="15">
        <f t="shared" ref="D107:G111" si="4">D108</f>
        <v>0</v>
      </c>
      <c r="E107" s="15">
        <f t="shared" si="4"/>
        <v>0</v>
      </c>
      <c r="F107" s="11">
        <v>96903645545</v>
      </c>
      <c r="G107" s="15">
        <f t="shared" si="4"/>
        <v>0</v>
      </c>
      <c r="H107" s="15">
        <f>G107-F107</f>
        <v>-96903645545</v>
      </c>
      <c r="I107" s="27">
        <f t="shared" si="3"/>
        <v>0</v>
      </c>
      <c r="K107" s="1"/>
    </row>
    <row r="108" spans="1:11" ht="12.75" customHeight="1" x14ac:dyDescent="0.2">
      <c r="A108" s="26" t="s">
        <v>200</v>
      </c>
      <c r="B108" s="10" t="s">
        <v>201</v>
      </c>
      <c r="C108" s="15">
        <f>C109</f>
        <v>96903645545</v>
      </c>
      <c r="D108" s="14"/>
      <c r="E108" s="14"/>
      <c r="F108" s="11">
        <v>96903645545</v>
      </c>
      <c r="G108" s="15">
        <f t="shared" si="4"/>
        <v>0</v>
      </c>
      <c r="H108" s="15">
        <f t="shared" ref="H108:H110" si="5">G108-F108</f>
        <v>-96903645545</v>
      </c>
      <c r="I108" s="27">
        <f t="shared" si="3"/>
        <v>0</v>
      </c>
      <c r="K108" s="1"/>
    </row>
    <row r="109" spans="1:11" ht="12.75" customHeight="1" x14ac:dyDescent="0.2">
      <c r="A109" s="26" t="s">
        <v>202</v>
      </c>
      <c r="B109" s="10" t="s">
        <v>203</v>
      </c>
      <c r="C109" s="15">
        <f>C110</f>
        <v>96903645545</v>
      </c>
      <c r="D109" s="14"/>
      <c r="E109" s="14"/>
      <c r="F109" s="11">
        <v>96903645545</v>
      </c>
      <c r="G109" s="15">
        <f t="shared" si="4"/>
        <v>0</v>
      </c>
      <c r="H109" s="15">
        <f t="shared" si="5"/>
        <v>-96903645545</v>
      </c>
      <c r="I109" s="27">
        <f t="shared" si="3"/>
        <v>0</v>
      </c>
      <c r="K109" s="1"/>
    </row>
    <row r="110" spans="1:11" ht="12.75" customHeight="1" x14ac:dyDescent="0.2">
      <c r="A110" s="26" t="s">
        <v>204</v>
      </c>
      <c r="B110" s="10" t="s">
        <v>205</v>
      </c>
      <c r="C110" s="15">
        <f>C111</f>
        <v>96903645545</v>
      </c>
      <c r="D110" s="14"/>
      <c r="E110" s="14"/>
      <c r="F110" s="11">
        <v>96903645545</v>
      </c>
      <c r="G110" s="15">
        <f t="shared" si="4"/>
        <v>0</v>
      </c>
      <c r="H110" s="15">
        <f t="shared" si="5"/>
        <v>-96903645545</v>
      </c>
      <c r="I110" s="27">
        <f t="shared" si="3"/>
        <v>0</v>
      </c>
      <c r="K110" s="1"/>
    </row>
    <row r="111" spans="1:11" ht="12.75" customHeight="1" x14ac:dyDescent="0.2">
      <c r="A111" s="26" t="s">
        <v>206</v>
      </c>
      <c r="B111" s="10" t="s">
        <v>207</v>
      </c>
      <c r="C111" s="11">
        <v>96903645545</v>
      </c>
      <c r="D111" s="11">
        <v>0</v>
      </c>
      <c r="E111" s="11">
        <v>0</v>
      </c>
      <c r="F111" s="11">
        <v>96903645545</v>
      </c>
      <c r="G111" s="15">
        <f t="shared" si="4"/>
        <v>0</v>
      </c>
      <c r="H111" s="15">
        <f>G111-F111</f>
        <v>-96903645545</v>
      </c>
      <c r="I111" s="27">
        <f t="shared" si="3"/>
        <v>0</v>
      </c>
    </row>
    <row r="112" spans="1:11" ht="12.75" customHeight="1" thickBot="1" x14ac:dyDescent="0.25">
      <c r="A112" s="29"/>
      <c r="B112" s="17"/>
      <c r="C112" s="18"/>
      <c r="D112" s="18"/>
      <c r="E112" s="18"/>
      <c r="F112" s="18"/>
      <c r="G112" s="19"/>
      <c r="H112" s="30"/>
      <c r="I112" s="31"/>
    </row>
    <row r="113" spans="1:10" ht="12.75" customHeight="1" thickBot="1" x14ac:dyDescent="0.25">
      <c r="A113" s="47" t="s">
        <v>208</v>
      </c>
      <c r="B113" s="48"/>
      <c r="C113" s="21">
        <f>C105+C111</f>
        <v>330772492759</v>
      </c>
      <c r="D113" s="23">
        <f t="shared" ref="D113:H113" si="6">D105+D111</f>
        <v>19709396234</v>
      </c>
      <c r="E113" s="21">
        <f t="shared" si="6"/>
        <v>0</v>
      </c>
      <c r="F113" s="23">
        <f t="shared" si="6"/>
        <v>350481888993</v>
      </c>
      <c r="G113" s="21">
        <f t="shared" si="6"/>
        <v>8790196884.7900009</v>
      </c>
      <c r="H113" s="23">
        <f t="shared" si="6"/>
        <v>-341691692108.20996</v>
      </c>
      <c r="I113" s="22"/>
    </row>
    <row r="114" spans="1:10" ht="12.75" customHeight="1" x14ac:dyDescent="0.2">
      <c r="A114" s="1"/>
      <c r="B114" s="1"/>
      <c r="C114" s="2"/>
      <c r="D114" s="2"/>
      <c r="E114" s="2"/>
      <c r="F114" s="32"/>
      <c r="G114" s="33"/>
      <c r="H114" s="34"/>
      <c r="I114" s="13"/>
    </row>
    <row r="115" spans="1:10" ht="12.75" customHeight="1" x14ac:dyDescent="0.2">
      <c r="A115" s="1"/>
      <c r="B115" s="1"/>
      <c r="C115" s="2"/>
      <c r="D115" s="2"/>
      <c r="E115" s="2"/>
      <c r="F115" s="32"/>
      <c r="G115" s="33"/>
      <c r="H115" s="34"/>
      <c r="I115" s="13"/>
    </row>
    <row r="116" spans="1:10" ht="12.75" customHeight="1" x14ac:dyDescent="0.2">
      <c r="A116" s="1"/>
      <c r="B116" s="1"/>
      <c r="C116" s="2"/>
      <c r="D116" s="2"/>
      <c r="E116" s="2"/>
      <c r="F116" s="32"/>
      <c r="G116" s="33"/>
      <c r="H116" s="34"/>
      <c r="I116" s="13"/>
    </row>
    <row r="117" spans="1:10" s="9" customFormat="1" ht="12.75" customHeight="1" x14ac:dyDescent="0.2">
      <c r="F117" s="35"/>
      <c r="G117" s="35"/>
      <c r="H117" s="35"/>
    </row>
    <row r="118" spans="1:10" ht="12.75" customHeight="1" x14ac:dyDescent="0.2">
      <c r="B118" s="1"/>
      <c r="C118" s="1"/>
      <c r="D118" s="1"/>
      <c r="F118" s="36"/>
      <c r="G118" s="37" t="s">
        <v>180</v>
      </c>
      <c r="H118" s="35"/>
      <c r="I118"/>
    </row>
    <row r="119" spans="1:10" ht="12.75" customHeight="1" x14ac:dyDescent="0.2">
      <c r="F119" s="36"/>
      <c r="G119" s="38" t="s">
        <v>181</v>
      </c>
      <c r="H119" s="36"/>
      <c r="I119"/>
    </row>
    <row r="120" spans="1:10" ht="12.75" customHeight="1" x14ac:dyDescent="0.2">
      <c r="F120" s="36"/>
      <c r="G120" s="39"/>
      <c r="H120" s="36"/>
      <c r="I120"/>
      <c r="J120" s="8"/>
    </row>
    <row r="121" spans="1:10" ht="12.75" customHeight="1" x14ac:dyDescent="0.2">
      <c r="F121" s="36"/>
      <c r="G121" s="36"/>
      <c r="H121" s="36"/>
    </row>
    <row r="122" spans="1:10" ht="12.75" customHeight="1" x14ac:dyDescent="0.2">
      <c r="F122" s="36"/>
      <c r="G122" s="36"/>
      <c r="H122" s="36"/>
    </row>
  </sheetData>
  <sheetProtection algorithmName="SHA-512" hashValue="uC9O3xEj9GeFHlA/TMfmpEa+z3ZKsgGpML5of2Ov6agXs2llfgCzDAoNtRYPJvPfXUZD3KPBjVJQ2CeAtSRmyg==" saltValue="oLE4AEGV6GMYWpn7y8xvwQ==" spinCount="100000" sheet="1" objects="1" scenarios="1"/>
  <mergeCells count="17">
    <mergeCell ref="B6:I6"/>
    <mergeCell ref="B1:I1"/>
    <mergeCell ref="B2:I2"/>
    <mergeCell ref="B3:I3"/>
    <mergeCell ref="B4:I4"/>
    <mergeCell ref="B5:I5"/>
    <mergeCell ref="H7:H8"/>
    <mergeCell ref="I7:I8"/>
    <mergeCell ref="D9:E9"/>
    <mergeCell ref="A105:B105"/>
    <mergeCell ref="A113:B113"/>
    <mergeCell ref="A7:A8"/>
    <mergeCell ref="B7:B8"/>
    <mergeCell ref="C7:C8"/>
    <mergeCell ref="D7:E7"/>
    <mergeCell ref="F7:F8"/>
    <mergeCell ref="G7:G8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dcterms:created xsi:type="dcterms:W3CDTF">2023-05-15T14:49:37Z</dcterms:created>
  <dcterms:modified xsi:type="dcterms:W3CDTF">2023-05-23T14:29:54Z</dcterms:modified>
</cp:coreProperties>
</file>