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E:\PROYECTO BIBLIOTECA\G310 ok\"/>
    </mc:Choice>
  </mc:AlternateContent>
  <xr:revisionPtr revIDLastSave="0" documentId="13_ncr:1_{DA318604-7E3C-4DEF-BF65-AF5B65C268F2}" xr6:coauthVersionLast="45" xr6:coauthVersionMax="46" xr10:uidLastSave="{00000000-0000-0000-0000-000000000000}"/>
  <bookViews>
    <workbookView xWindow="-120" yWindow="-120" windowWidth="20730" windowHeight="11160" activeTab="1" xr2:uid="{00000000-000D-0000-FFFF-FFFF00000000}"/>
  </bookViews>
  <sheets>
    <sheet name="PARTE A" sheetId="1" r:id="rId1"/>
    <sheet name="PARTE B" sheetId="3" r:id="rId2"/>
    <sheet name="PARTE C" sheetId="4" r:id="rId3"/>
    <sheet name="Listas" sheetId="5" state="hidden" r:id="rId4"/>
  </sheets>
  <definedNames>
    <definedName name="_xlnm.Print_Area" localSheetId="2">'PARTE C'!$A$2:$H$22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1" l="1"/>
  <c r="D9" i="4" l="1"/>
  <c r="I3" i="3" l="1"/>
  <c r="I5" i="3"/>
  <c r="I6" i="3"/>
  <c r="I7" i="3"/>
  <c r="I8" i="3"/>
  <c r="I9" i="3"/>
  <c r="I11" i="3"/>
  <c r="F3" i="4" s="1"/>
  <c r="J5" i="3" l="1"/>
  <c r="I13" i="3"/>
  <c r="D6" i="4"/>
  <c r="B28" i="4"/>
  <c r="J3" i="3" l="1"/>
  <c r="S59" i="1"/>
  <c r="S58" i="1"/>
  <c r="S57" i="1"/>
  <c r="S56" i="1"/>
  <c r="S55" i="1"/>
  <c r="S54" i="1"/>
  <c r="S53" i="1"/>
  <c r="S52" i="1"/>
  <c r="S51" i="1"/>
  <c r="S50" i="1"/>
  <c r="S49" i="1"/>
  <c r="S48" i="1"/>
  <c r="S47" i="1"/>
  <c r="S46" i="1"/>
  <c r="S45" i="1"/>
  <c r="D3" i="4" l="1"/>
  <c r="H3" i="4" s="1"/>
  <c r="F6" i="4" s="1"/>
  <c r="H6" i="4" l="1"/>
  <c r="F9" i="4" s="1"/>
  <c r="H9" i="4" s="1"/>
  <c r="B12" i="4" s="1"/>
  <c r="C12" i="4" s="1"/>
  <c r="A1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Isabel Garcia Gonzalez</author>
  </authors>
  <commentList>
    <comment ref="B2" authorId="0" shapeId="0" xr:uid="{00000000-0006-0000-0000-000001000000}">
      <text>
        <r>
          <rPr>
            <sz val="12"/>
            <color indexed="81"/>
            <rFont val="Arial Narrow"/>
            <family val="2"/>
          </rPr>
          <t xml:space="preserve">Insertar el mismo nombre registrado en la MGA-WEB. </t>
        </r>
      </text>
    </comment>
    <comment ref="B3" authorId="0" shapeId="0" xr:uid="{00000000-0006-0000-0000-000002000000}">
      <text>
        <r>
          <rPr>
            <sz val="12"/>
            <color indexed="81"/>
            <rFont val="Arial Narrow"/>
            <family val="2"/>
          </rPr>
          <t xml:space="preserve">Nombre completo. </t>
        </r>
      </text>
    </comment>
    <comment ref="B4" authorId="0" shapeId="0" xr:uid="{00000000-0006-0000-0000-000003000000}">
      <text>
        <r>
          <rPr>
            <sz val="12"/>
            <color indexed="81"/>
            <rFont val="Arial Narrow"/>
            <family val="2"/>
          </rPr>
          <t xml:space="preserve">Indicar correo institucional, si este está disponible. </t>
        </r>
        <r>
          <rPr>
            <sz val="9"/>
            <color indexed="81"/>
            <rFont val="Tahoma"/>
            <family val="2"/>
          </rPr>
          <t xml:space="preserve">
</t>
        </r>
      </text>
    </comment>
    <comment ref="A5" authorId="0" shapeId="0" xr:uid="{00000000-0006-0000-0000-000004000000}">
      <text>
        <r>
          <rPr>
            <sz val="12"/>
            <color indexed="81"/>
            <rFont val="Arial Narrow"/>
            <family val="2"/>
          </rPr>
          <t>Indique la totalidad de componentes, conforme a las siguientes tipologías: Marque Si o No en cada uno de los componentes.</t>
        </r>
        <r>
          <rPr>
            <sz val="9"/>
            <color indexed="81"/>
            <rFont val="Tahoma"/>
            <family val="2"/>
          </rPr>
          <t xml:space="preserve">
</t>
        </r>
      </text>
    </comment>
    <comment ref="A8" authorId="0" shapeId="0" xr:uid="{00000000-0006-0000-0000-000005000000}">
      <text>
        <r>
          <rPr>
            <b/>
            <sz val="12"/>
            <color indexed="81"/>
            <rFont val="Tahoma"/>
            <family val="2"/>
          </rPr>
          <t>Isabel Garcia Gonzalez:</t>
        </r>
        <r>
          <rPr>
            <sz val="12"/>
            <color indexed="81"/>
            <rFont val="Tahoma"/>
            <family val="2"/>
          </rPr>
          <t xml:space="preserve">
Diligencie los campos correspondientes a las amenazas identificadas. Los espacios sobrantes, deben dejarse en blanco. 
Si identifica amenazas que no se encuentran en el listado, por favor digítelas en la parte inferior de la tabla. </t>
        </r>
      </text>
    </comment>
    <comment ref="A28" authorId="0" shapeId="0" xr:uid="{00000000-0006-0000-0000-000006000000}">
      <text>
        <r>
          <rPr>
            <b/>
            <sz val="12"/>
            <color indexed="81"/>
            <rFont val="Arial Narrow"/>
            <family val="2"/>
          </rPr>
          <t>Isabel Garcia Gonzalez:</t>
        </r>
        <r>
          <rPr>
            <sz val="12"/>
            <color indexed="81"/>
            <rFont val="Arial Narrow"/>
            <family val="2"/>
          </rPr>
          <t xml:space="preserve">
Puede consultar el listado de fenómenos amenazantes en el link:http://repositorio.gestiondelriesgo.gov.co/bitstream/20.500.11762/20761/2/
Terminologia-GRD-2017.pdf</t>
        </r>
      </text>
    </comment>
    <comment ref="A36" authorId="0" shapeId="0" xr:uid="{00000000-0006-0000-0000-000007000000}">
      <text>
        <r>
          <rPr>
            <sz val="12"/>
            <color indexed="81"/>
            <rFont val="Arial Narrow"/>
            <family val="2"/>
          </rPr>
          <t>La respuesta se genera de manera automática, de acuerdo a los componentes que contemple el proyecto.</t>
        </r>
      </text>
    </comment>
    <comment ref="A41" authorId="0" shapeId="0" xr:uid="{00000000-0006-0000-0000-000008000000}">
      <text>
        <r>
          <rPr>
            <sz val="12"/>
            <color indexed="81"/>
            <rFont val="Arial Narrow"/>
            <family val="2"/>
          </rPr>
          <t xml:space="preserve">Diligencie lo correspondiente a las amenazas identificadas. Los espacios sobrantes deben dejarse en blanco.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Isabel Garcia Gonzalez</author>
  </authors>
  <commentList>
    <comment ref="B12" authorId="0" shapeId="0" xr:uid="{00000000-0006-0000-0100-000001000000}">
      <text>
        <r>
          <rPr>
            <sz val="11"/>
            <color indexed="81"/>
            <rFont val="Arial Narrow"/>
            <family val="2"/>
          </rPr>
          <t>Si el proyecto no se enmarca en el Artículo 42, seleccione N/A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Johan</author>
  </authors>
  <commentList>
    <comment ref="A3" authorId="0" shapeId="0" xr:uid="{00000000-0006-0000-0200-000001000000}">
      <text>
        <r>
          <rPr>
            <sz val="9"/>
            <color indexed="81"/>
            <rFont val="Tahoma"/>
            <family val="2"/>
          </rPr>
          <t>Susceptibilidad=fragilidad + resiliencia</t>
        </r>
      </text>
    </comment>
    <comment ref="A6" authorId="0" shapeId="0" xr:uid="{00000000-0006-0000-0200-000002000000}">
      <text>
        <r>
          <rPr>
            <sz val="9"/>
            <color indexed="81"/>
            <rFont val="Tahoma"/>
            <family val="2"/>
          </rPr>
          <t>Vulnerabilidad = susceptibilidad + exposición</t>
        </r>
      </text>
    </comment>
    <comment ref="A26" authorId="0" shapeId="0" xr:uid="{00000000-0006-0000-0200-000003000000}">
      <text>
        <r>
          <rPr>
            <b/>
            <sz val="9"/>
            <color indexed="81"/>
            <rFont val="Tahoma"/>
            <family val="2"/>
          </rPr>
          <t>Johan:</t>
        </r>
        <r>
          <rPr>
            <sz val="9"/>
            <color indexed="81"/>
            <rFont val="Tahoma"/>
            <family val="2"/>
          </rPr>
          <t xml:space="preserve">
Estos datos solo nos sirven para estandarizar las puntuaciones.</t>
        </r>
      </text>
    </comment>
  </commentList>
</comments>
</file>

<file path=xl/sharedStrings.xml><?xml version="1.0" encoding="utf-8"?>
<sst xmlns="http://schemas.openxmlformats.org/spreadsheetml/2006/main" count="302" uniqueCount="102">
  <si>
    <t>Nombre del proyecto</t>
  </si>
  <si>
    <t xml:space="preserve">¿Existen antecedentes de amenazas en la zona en la cual se pretende ejecutar el proyecto? </t>
  </si>
  <si>
    <t>Indique sí el evento podría llegar a presentarse en un futuro, de acuerdo a información técnica</t>
  </si>
  <si>
    <t xml:space="preserve">¿Qué se puede inferir de la identificación de amenazas? </t>
  </si>
  <si>
    <t>El proyecto contempla dentro de sus componentes:</t>
  </si>
  <si>
    <t>Construcción, mejoramiento o adecuación de infraestructura</t>
  </si>
  <si>
    <t>Compra de predios</t>
  </si>
  <si>
    <t>Dotaciones</t>
  </si>
  <si>
    <t>Valoración Amenaza</t>
  </si>
  <si>
    <t xml:space="preserve"> (Alta-Media-Baja)</t>
  </si>
  <si>
    <t>Naturales</t>
  </si>
  <si>
    <t>Sismos</t>
  </si>
  <si>
    <t>Tsunami</t>
  </si>
  <si>
    <t>Erupción volcánica</t>
  </si>
  <si>
    <t>Huracanes</t>
  </si>
  <si>
    <t>Vendavales</t>
  </si>
  <si>
    <t>Erosión costera</t>
  </si>
  <si>
    <t>Aumento del nivel del mar</t>
  </si>
  <si>
    <t>Olas de calor</t>
  </si>
  <si>
    <t>Socio naturales</t>
  </si>
  <si>
    <t>Movimientos en masa</t>
  </si>
  <si>
    <t>Inundaciones</t>
  </si>
  <si>
    <t>Incendios forestales</t>
  </si>
  <si>
    <t>Antrópicos</t>
  </si>
  <si>
    <t>Incendios estructurales</t>
  </si>
  <si>
    <t>Derrames de hidrocarburos</t>
  </si>
  <si>
    <t>Contaminación</t>
  </si>
  <si>
    <t>Nivel de riesgo</t>
  </si>
  <si>
    <t>Valoración de la escala</t>
  </si>
  <si>
    <t xml:space="preserve">Medidas de reducción de vulnerabilidad </t>
  </si>
  <si>
    <t>¿La información existente y disponible sobre ocurrencia de amenazas en la zona donde se pretende desarrollar el proyecto es suficiente para tomar decisiones relacionadas con la formulación del mismo?</t>
  </si>
  <si>
    <r>
      <t>Amenaza por tipo de evento</t>
    </r>
    <r>
      <rPr>
        <sz val="12"/>
        <color theme="1"/>
        <rFont val="Arial Narrow"/>
        <family val="2"/>
      </rPr>
      <t>   </t>
    </r>
  </si>
  <si>
    <t>Tipo de evento</t>
  </si>
  <si>
    <t>¿Cuáles?</t>
  </si>
  <si>
    <t>Otra, ¿Cuál?</t>
  </si>
  <si>
    <t>Avenidas torrenciales (avalanchas)</t>
  </si>
  <si>
    <t xml:space="preserve">Indique si el evento asociado a la amenaza se ha presentado en la zona donde se ejecutará el proyecto. </t>
  </si>
  <si>
    <t>Cuadro 2. Valoración de la amenaza con base en frecuencia e intensidad</t>
  </si>
  <si>
    <t>Natural</t>
  </si>
  <si>
    <t>Socio-natural</t>
  </si>
  <si>
    <t>Antrópico</t>
  </si>
  <si>
    <t>Si</t>
  </si>
  <si>
    <t>Cartografía de la zona</t>
  </si>
  <si>
    <t>Diagnósticos</t>
  </si>
  <si>
    <t>POT</t>
  </si>
  <si>
    <t>POMCAS</t>
  </si>
  <si>
    <t>Estudios de zonificación de amenazas</t>
  </si>
  <si>
    <t>Información de pronósticos meteorológicos</t>
  </si>
  <si>
    <t>Otros</t>
  </si>
  <si>
    <t>SI/NO</t>
  </si>
  <si>
    <t xml:space="preserve">¿Existe probabilidad que durante la vida útil del proyecto pueda presentarse alguna de las amenazas identificadas en las preguntas anteriores? </t>
  </si>
  <si>
    <t>Identificación de las amenazas</t>
  </si>
  <si>
    <t>Evaluación de las amenazas</t>
  </si>
  <si>
    <t>Vulnerabilidad por exposición (localización)</t>
  </si>
  <si>
    <t>¿La localización escogida para el proyecto evita su exposición a amenazas?</t>
  </si>
  <si>
    <t xml:space="preserve">Vulnerabilidad por resistencia (fragilidad) </t>
  </si>
  <si>
    <t xml:space="preserve">¿El diseño del proyecto tiene en cuenta las características geográficas y físicas de la zona de ejecución del proyecto? </t>
  </si>
  <si>
    <t>¿La programación del cronograma de actividades del proyecto toma en cuenta las características geográficas, climáticas y físicas de la zona de ejecución del proyecto?</t>
  </si>
  <si>
    <t>¿La alternativa propuesta para el proyecto considera las características geográficas y físicas de la zona de ejecución del proyecto?</t>
  </si>
  <si>
    <t>¿Los diseños y la construcción de la infraestructura tienen en cuenta el potencial impacto de fenómenos naturales y/o climáticos extremos durante  la vida útil del proyecto?</t>
  </si>
  <si>
    <t xml:space="preserve">¿En una perspectiva de ciclo de vida, los materiales de construcción consideran las características, climáticas, geográficas y físicas futuras de la zona de ejecución del proyecto? </t>
  </si>
  <si>
    <t>Vulnerabilidad por resiliencia</t>
  </si>
  <si>
    <r>
      <t xml:space="preserve">¿El proyecto incluye mecanismos técnicos, financieros y organizativos (plan de contingencia) para hacer frente a los daños ocasionados por la ocurrencia de un desastre? </t>
    </r>
    <r>
      <rPr>
        <b/>
        <sz val="12"/>
        <color theme="1"/>
        <rFont val="Arial Narrow"/>
        <family val="2"/>
      </rPr>
      <t>(Aplica para proyectos que se enmarquen en el Artículo 42. De la Ley 1523 de 2012)</t>
    </r>
  </si>
  <si>
    <t>¿El diseño y propuesta del proyecto dispone de seguros ante desastres?</t>
  </si>
  <si>
    <t>Otro.¿Cuál?</t>
  </si>
  <si>
    <t>Otro. ¿Cuál?</t>
  </si>
  <si>
    <t>N/A</t>
  </si>
  <si>
    <t>Escala</t>
  </si>
  <si>
    <t>Nivel</t>
  </si>
  <si>
    <t>Incorpore las medidas de reducción de vulnerabilidad</t>
  </si>
  <si>
    <t>Intensidad** (b)
Siendo 0 afectación por amenaza leve y 4 alta</t>
  </si>
  <si>
    <t>Frecuencia* (a)
Siendo 0 ocurrencia en el largo plazo y 4 una ocurrencia en el muy corto plazo</t>
  </si>
  <si>
    <t>Total susceptibilidad</t>
  </si>
  <si>
    <t>Entrega de servicios: procesos de formación, alimentación escolar, etc.</t>
  </si>
  <si>
    <t>No</t>
  </si>
  <si>
    <t>Total vulnerabilidad</t>
  </si>
  <si>
    <t>Índice de riesgo</t>
  </si>
  <si>
    <t>Fragilidad</t>
  </si>
  <si>
    <t>Resiliencia</t>
  </si>
  <si>
    <t>Total</t>
  </si>
  <si>
    <t>Exposición</t>
  </si>
  <si>
    <t>Susceptibilidad</t>
  </si>
  <si>
    <t>Amenaza</t>
  </si>
  <si>
    <t>Vulnerabilidad</t>
  </si>
  <si>
    <t>mx</t>
  </si>
  <si>
    <t>mn</t>
  </si>
  <si>
    <t>rango</t>
  </si>
  <si>
    <t>Interpretación</t>
  </si>
  <si>
    <t>Responsable del diligenciamiento</t>
  </si>
  <si>
    <t>Cargo</t>
  </si>
  <si>
    <t>E-mail</t>
  </si>
  <si>
    <t>Teléfono de contacto</t>
  </si>
  <si>
    <t xml:space="preserve">Resiliente </t>
  </si>
  <si>
    <t>Erosión</t>
  </si>
  <si>
    <t>P</t>
  </si>
  <si>
    <t>*SOFTWARE TREMARCTOS COLOMBIA.
*Plan Departamental de Gestión del Riesgo de Desastres del departamento de Córdoba - 2016.</t>
  </si>
  <si>
    <t>*SOFTWARE TREMARCTOS COLOMBIA.
*Plan Departamental de Gestión del Riesgo de Desastres del departamento de Córdoba - 2016.
*PLAN MUNICIPAL DE CONTINGENCIA FRENTE A LA SEGUNDA TEMPORADA DE LLUVIAS Y POSIBLE FENÓMENO DE LA NIÑA 2016-2019.</t>
  </si>
  <si>
    <t xml:space="preserve">
Este formato es adoptado de la Guía Para la incorporación del análisis del riesgo de desastres en proyectos de inversión (OCAD, DNP, MADS 2017) </t>
  </si>
  <si>
    <t>Nombre del documento / Fuente de información</t>
  </si>
  <si>
    <t xml:space="preserve">Secretaria de Infraestructura </t>
  </si>
  <si>
    <t>CILIA JAQUELÍN TOBÍAS CARRASCAL</t>
  </si>
  <si>
    <t>CONSTRUCCIÓN Y DOTACIÓN DE BIBLIOTECA PARA EL FORTALECIMIENTO DE LA EDUCACIÓN SUPERIOR EN EL DEPARTAMENTO DE CÓRDOBA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</si>
</sst>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2"/>
      <color theme="1"/>
      <name val="Arial Narrow"/>
      <family val="2"/>
    </font>
    <font>
      <sz val="12"/>
      <color theme="1"/>
      <name val="Arial Narrow"/>
      <family val="2"/>
    </font>
    <font>
      <sz val="12"/>
      <color theme="1"/>
      <name val="Calibri"/>
      <family val="2"/>
      <scheme val="minor"/>
    </font>
    <font>
      <i/>
      <sz val="12"/>
      <color theme="1"/>
      <name val="Arial Narrow"/>
      <family val="2"/>
    </font>
    <font>
      <sz val="14"/>
      <color theme="1"/>
      <name val="Arial Narrow"/>
      <family val="2"/>
    </font>
    <font>
      <b/>
      <sz val="14"/>
      <color theme="1"/>
      <name val="Arial Narrow"/>
      <family val="2"/>
    </font>
    <font>
      <sz val="10"/>
      <color theme="1"/>
      <name val="Arial Narrow"/>
      <family val="2"/>
    </font>
    <font>
      <sz val="12"/>
      <color theme="0" tint="-0.14999847407452621"/>
      <name val="Arial Narrow"/>
      <family val="2"/>
    </font>
    <font>
      <b/>
      <sz val="9"/>
      <color indexed="81"/>
      <name val="Tahoma"/>
      <family val="2"/>
    </font>
    <font>
      <sz val="9"/>
      <color indexed="81"/>
      <name val="Tahoma"/>
      <family val="2"/>
    </font>
    <font>
      <b/>
      <sz val="12"/>
      <color indexed="81"/>
      <name val="Tahoma"/>
      <family val="2"/>
    </font>
    <font>
      <sz val="12"/>
      <color indexed="81"/>
      <name val="Tahoma"/>
      <family val="2"/>
    </font>
    <font>
      <b/>
      <sz val="12"/>
      <color indexed="81"/>
      <name val="Arial Narrow"/>
      <family val="2"/>
    </font>
    <font>
      <sz val="12"/>
      <color indexed="81"/>
      <name val="Arial Narrow"/>
      <family val="2"/>
    </font>
    <font>
      <sz val="11"/>
      <color indexed="81"/>
      <name val="Arial Narrow"/>
      <family val="2"/>
    </font>
    <font>
      <b/>
      <sz val="12"/>
      <name val="Arial Narrow"/>
      <family val="2"/>
    </font>
    <font>
      <sz val="18"/>
      <color theme="1"/>
      <name val="Arial Narrow"/>
      <family val="2"/>
    </font>
    <font>
      <b/>
      <sz val="16"/>
      <color theme="1"/>
      <name val="Arial Narrow"/>
      <family val="2"/>
    </font>
    <font>
      <sz val="16"/>
      <color theme="1"/>
      <name val="Arial Narrow"/>
      <family val="2"/>
    </font>
    <font>
      <u/>
      <sz val="11"/>
      <color theme="10"/>
      <name val="Calibri"/>
      <family val="2"/>
      <scheme val="minor"/>
    </font>
  </fonts>
  <fills count="8">
    <fill>
      <patternFill patternType="none"/>
    </fill>
    <fill>
      <patternFill patternType="gray125"/>
    </fill>
    <fill>
      <patternFill patternType="solid">
        <fgColor rgb="FFD5DCE4"/>
        <bgColor indexed="64"/>
      </patternFill>
    </fill>
    <fill>
      <patternFill patternType="solid">
        <fgColor theme="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30">
    <border>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20" fillId="0" borderId="0" applyNumberFormat="0" applyFill="0" applyBorder="0" applyAlignment="0" applyProtection="0"/>
  </cellStyleXfs>
  <cellXfs count="156">
    <xf numFmtId="0" fontId="0" fillId="0" borderId="0" xfId="0"/>
    <xf numFmtId="0" fontId="2" fillId="2" borderId="11" xfId="0" applyFont="1" applyFill="1" applyBorder="1" applyAlignment="1">
      <alignment horizontal="center" vertical="center"/>
    </xf>
    <xf numFmtId="0" fontId="2" fillId="0" borderId="0" xfId="0" applyFont="1"/>
    <xf numFmtId="0" fontId="2" fillId="0" borderId="11" xfId="0" applyFont="1" applyBorder="1" applyAlignment="1">
      <alignment vertical="center"/>
    </xf>
    <xf numFmtId="0" fontId="2" fillId="0" borderId="0" xfId="0" applyFont="1" applyAlignment="1">
      <alignment vertical="center" wrapText="1"/>
    </xf>
    <xf numFmtId="0" fontId="2" fillId="0" borderId="0" xfId="0" applyFont="1" applyAlignment="1">
      <alignment horizontal="left"/>
    </xf>
    <xf numFmtId="0" fontId="2" fillId="0" borderId="0" xfId="0" applyFont="1" applyAlignment="1"/>
    <xf numFmtId="0" fontId="2" fillId="0" borderId="0" xfId="0" applyFont="1" applyAlignment="1">
      <alignment horizontal="center"/>
    </xf>
    <xf numFmtId="0" fontId="2" fillId="0" borderId="0" xfId="0" applyFont="1" applyAlignment="1">
      <alignment wrapText="1"/>
    </xf>
    <xf numFmtId="0" fontId="2" fillId="0" borderId="11" xfId="0" applyFont="1" applyBorder="1" applyAlignment="1">
      <alignment horizontal="justify" vertical="center" wrapText="1"/>
    </xf>
    <xf numFmtId="0" fontId="2" fillId="0" borderId="0" xfId="0" applyFont="1" applyAlignment="1">
      <alignment vertical="center"/>
    </xf>
    <xf numFmtId="0" fontId="3" fillId="0" borderId="0" xfId="0" applyFont="1"/>
    <xf numFmtId="0" fontId="2" fillId="0" borderId="0" xfId="0" applyFont="1" applyBorder="1"/>
    <xf numFmtId="0" fontId="1" fillId="0" borderId="0" xfId="0" applyFont="1"/>
    <xf numFmtId="0" fontId="1" fillId="0" borderId="0" xfId="0" applyFont="1" applyAlignment="1">
      <alignment horizontal="center"/>
    </xf>
    <xf numFmtId="0" fontId="3" fillId="0" borderId="0" xfId="0" applyFont="1" applyAlignment="1"/>
    <xf numFmtId="0" fontId="5" fillId="0" borderId="0" xfId="0" applyFont="1" applyAlignment="1">
      <alignment vertical="center"/>
    </xf>
    <xf numFmtId="0" fontId="2" fillId="0" borderId="0" xfId="0" applyFont="1" applyFill="1"/>
    <xf numFmtId="0" fontId="2" fillId="0" borderId="11" xfId="0" applyFont="1" applyFill="1" applyBorder="1" applyAlignment="1">
      <alignment vertical="center" wrapText="1"/>
    </xf>
    <xf numFmtId="0" fontId="7" fillId="0" borderId="0" xfId="0" applyFont="1" applyAlignment="1">
      <alignment wrapText="1"/>
    </xf>
    <xf numFmtId="0" fontId="1" fillId="2" borderId="11" xfId="0" applyFont="1" applyFill="1" applyBorder="1" applyAlignment="1">
      <alignment horizontal="center" vertical="center" wrapText="1"/>
    </xf>
    <xf numFmtId="0" fontId="2" fillId="2" borderId="11" xfId="0" applyFont="1" applyFill="1" applyBorder="1" applyAlignment="1">
      <alignment vertical="center"/>
    </xf>
    <xf numFmtId="0" fontId="2" fillId="5" borderId="11" xfId="0" applyFont="1" applyFill="1" applyBorder="1"/>
    <xf numFmtId="0" fontId="2" fillId="6" borderId="0" xfId="0" applyFont="1" applyFill="1" applyBorder="1"/>
    <xf numFmtId="0" fontId="1" fillId="6" borderId="0" xfId="0" applyFont="1" applyFill="1" applyBorder="1" applyAlignment="1">
      <alignment horizontal="justify" vertical="center" wrapText="1"/>
    </xf>
    <xf numFmtId="0" fontId="1" fillId="6" borderId="0" xfId="0" applyFont="1" applyFill="1" applyBorder="1" applyAlignment="1">
      <alignment horizontal="left" vertical="center" wrapText="1"/>
    </xf>
    <xf numFmtId="0" fontId="0" fillId="4" borderId="0" xfId="0" applyFill="1"/>
    <xf numFmtId="0" fontId="1" fillId="0" borderId="11" xfId="0" applyFont="1" applyFill="1" applyBorder="1" applyAlignment="1">
      <alignment horizontal="center" vertical="center" wrapText="1"/>
    </xf>
    <xf numFmtId="2" fontId="2" fillId="0" borderId="11" xfId="0" applyNumberFormat="1" applyFont="1" applyBorder="1" applyAlignment="1">
      <alignment horizontal="center" vertical="center"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justify" vertical="center" wrapText="1"/>
    </xf>
    <xf numFmtId="0" fontId="1" fillId="0" borderId="11" xfId="0" applyFont="1" applyBorder="1" applyAlignment="1">
      <alignment horizontal="left" vertical="center" wrapText="1"/>
    </xf>
    <xf numFmtId="0" fontId="2" fillId="0" borderId="11" xfId="0" applyFont="1" applyBorder="1" applyAlignment="1">
      <alignment horizontal="center" vertical="center"/>
    </xf>
    <xf numFmtId="0" fontId="2" fillId="5" borderId="11" xfId="0" applyFont="1" applyFill="1" applyBorder="1" applyAlignment="1">
      <alignment horizontal="center"/>
    </xf>
    <xf numFmtId="0" fontId="5" fillId="0" borderId="11" xfId="0" applyFont="1" applyBorder="1" applyAlignment="1">
      <alignment vertical="center" wrapText="1"/>
    </xf>
    <xf numFmtId="0" fontId="5" fillId="4" borderId="11" xfId="0" applyFont="1" applyFill="1" applyBorder="1" applyAlignment="1">
      <alignment vertical="center" wrapText="1"/>
    </xf>
    <xf numFmtId="0" fontId="6" fillId="2"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18" fillId="3" borderId="11" xfId="0" applyFont="1" applyFill="1" applyBorder="1" applyAlignment="1">
      <alignment vertical="center" wrapText="1"/>
    </xf>
    <xf numFmtId="0" fontId="2" fillId="7" borderId="11" xfId="0" applyFont="1" applyFill="1" applyBorder="1" applyAlignment="1">
      <alignment wrapText="1"/>
    </xf>
    <xf numFmtId="0" fontId="2" fillId="7" borderId="11" xfId="0" applyFont="1" applyFill="1" applyBorder="1" applyAlignment="1">
      <alignment vertical="center" wrapText="1"/>
    </xf>
    <xf numFmtId="0" fontId="5" fillId="4" borderId="11" xfId="0" applyFont="1" applyFill="1" applyBorder="1" applyAlignment="1">
      <alignment horizontal="center" vertical="center"/>
    </xf>
    <xf numFmtId="0" fontId="6" fillId="3" borderId="11" xfId="0" applyFont="1" applyFill="1" applyBorder="1" applyAlignment="1">
      <alignment horizontal="center" vertical="center" wrapText="1"/>
    </xf>
    <xf numFmtId="0" fontId="2" fillId="0" borderId="26" xfId="0" applyFont="1" applyBorder="1" applyAlignment="1">
      <alignment horizontal="center"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17" xfId="0" applyFont="1" applyBorder="1" applyAlignment="1">
      <alignment horizontal="center" wrapText="1"/>
    </xf>
    <xf numFmtId="0" fontId="2" fillId="0" borderId="16" xfId="0" applyFont="1" applyBorder="1" applyAlignment="1">
      <alignment horizontal="center" wrapText="1"/>
    </xf>
    <xf numFmtId="0" fontId="2" fillId="0" borderId="18" xfId="0" applyFont="1" applyBorder="1" applyAlignment="1">
      <alignment horizontal="center" wrapText="1"/>
    </xf>
    <xf numFmtId="0" fontId="5" fillId="4" borderId="11" xfId="0" applyFont="1" applyFill="1" applyBorder="1" applyAlignment="1">
      <alignment horizontal="center" vertical="center" wrapText="1"/>
    </xf>
    <xf numFmtId="0" fontId="3" fillId="0" borderId="0" xfId="0" applyFont="1" applyAlignment="1">
      <alignment horizontal="right" wrapText="1"/>
    </xf>
    <xf numFmtId="0" fontId="3" fillId="0" borderId="0" xfId="0" applyFont="1" applyAlignment="1">
      <alignment horizontal="right"/>
    </xf>
    <xf numFmtId="0" fontId="2"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20" fillId="0" borderId="11" xfId="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6" fillId="2" borderId="2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8" fillId="0" borderId="17" xfId="0" applyFont="1" applyBorder="1" applyAlignment="1">
      <alignment horizontal="left" vertical="center" wrapText="1"/>
    </xf>
    <xf numFmtId="0" fontId="18" fillId="0" borderId="16" xfId="0" applyFont="1" applyBorder="1" applyAlignment="1">
      <alignment horizontal="left" vertical="center" wrapText="1"/>
    </xf>
    <xf numFmtId="0" fontId="18" fillId="0" borderId="18" xfId="0" applyFont="1" applyBorder="1" applyAlignment="1">
      <alignment horizontal="left" vertical="center" wrapText="1"/>
    </xf>
    <xf numFmtId="0" fontId="2" fillId="0" borderId="0" xfId="0" applyFont="1" applyAlignment="1">
      <alignment horizontal="center"/>
    </xf>
    <xf numFmtId="0" fontId="2" fillId="0" borderId="16" xfId="0" applyFont="1" applyBorder="1" applyAlignment="1">
      <alignment horizontal="center"/>
    </xf>
    <xf numFmtId="0" fontId="1" fillId="0" borderId="14" xfId="0" applyFont="1" applyBorder="1" applyAlignment="1">
      <alignment horizontal="center" vertical="center" wrapText="1"/>
    </xf>
    <xf numFmtId="0" fontId="1" fillId="2" borderId="11" xfId="0" applyFont="1" applyFill="1" applyBorder="1" applyAlignment="1">
      <alignment vertic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3" xfId="0" applyFont="1" applyFill="1" applyBorder="1" applyAlignment="1">
      <alignment horizontal="left" wrapText="1"/>
    </xf>
    <xf numFmtId="0" fontId="2" fillId="0" borderId="14" xfId="0" applyFont="1" applyFill="1" applyBorder="1" applyAlignment="1">
      <alignment horizontal="left" wrapText="1"/>
    </xf>
    <xf numFmtId="0" fontId="2" fillId="0" borderId="15" xfId="0" applyFont="1" applyFill="1" applyBorder="1" applyAlignment="1">
      <alignment horizontal="left"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5" fillId="0" borderId="13" xfId="0" applyFont="1" applyBorder="1" applyAlignment="1">
      <alignment vertical="center"/>
    </xf>
    <xf numFmtId="0" fontId="5" fillId="0" borderId="15" xfId="0" applyFont="1" applyBorder="1" applyAlignment="1">
      <alignment vertical="center"/>
    </xf>
    <xf numFmtId="0" fontId="5" fillId="7" borderId="13" xfId="0" applyFont="1" applyFill="1" applyBorder="1" applyAlignment="1">
      <alignment horizontal="center" vertical="center"/>
    </xf>
    <xf numFmtId="0" fontId="5" fillId="7" borderId="14" xfId="0" applyFont="1" applyFill="1" applyBorder="1" applyAlignment="1">
      <alignment horizontal="center" vertical="center"/>
    </xf>
    <xf numFmtId="0" fontId="5" fillId="7" borderId="15" xfId="0" applyFont="1" applyFill="1" applyBorder="1" applyAlignment="1">
      <alignment horizontal="center" vertical="center"/>
    </xf>
    <xf numFmtId="0" fontId="5" fillId="0" borderId="11" xfId="0" applyFont="1" applyBorder="1" applyAlignment="1">
      <alignment vertical="center"/>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1" xfId="0" applyFont="1" applyBorder="1" applyAlignment="1">
      <alignment horizontal="left" vertical="center" wrapText="1"/>
    </xf>
    <xf numFmtId="0" fontId="6" fillId="2" borderId="11"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6" fillId="2" borderId="8" xfId="0" applyFont="1" applyFill="1" applyBorder="1" applyAlignment="1">
      <alignment horizontal="left" vertical="center"/>
    </xf>
    <xf numFmtId="0" fontId="6" fillId="2" borderId="10" xfId="0" applyFont="1" applyFill="1" applyBorder="1" applyAlignment="1">
      <alignment horizontal="left" vertical="center"/>
    </xf>
    <xf numFmtId="0" fontId="6" fillId="2" borderId="9"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 fillId="2" borderId="11" xfId="0" applyFont="1" applyFill="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0" borderId="11" xfId="0" applyFont="1" applyBorder="1" applyAlignment="1">
      <alignment horizontal="left" vertical="center"/>
    </xf>
    <xf numFmtId="0" fontId="2" fillId="0" borderId="16" xfId="0" applyFont="1" applyBorder="1" applyAlignment="1">
      <alignment horizontal="right" wrapText="1"/>
    </xf>
    <xf numFmtId="0" fontId="2" fillId="7" borderId="13" xfId="0" applyFont="1" applyFill="1" applyBorder="1" applyAlignment="1">
      <alignment horizontal="center" vertical="center"/>
    </xf>
    <xf numFmtId="0" fontId="2" fillId="7" borderId="15" xfId="0" applyFont="1" applyFill="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5" borderId="13" xfId="0" applyFont="1" applyFill="1" applyBorder="1" applyAlignment="1">
      <alignment horizontal="center"/>
    </xf>
    <xf numFmtId="0" fontId="2" fillId="5" borderId="15" xfId="0" applyFont="1" applyFill="1" applyBorder="1" applyAlignment="1">
      <alignment horizont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1" xfId="0" applyFont="1" applyBorder="1" applyAlignment="1">
      <alignment vertical="center" wrapText="1"/>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15" xfId="0" applyFont="1" applyFill="1" applyBorder="1" applyAlignment="1">
      <alignment horizontal="left" vertical="center"/>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7" fillId="0" borderId="0" xfId="0" applyFont="1" applyAlignment="1">
      <alignment horizontal="right" wrapText="1"/>
    </xf>
    <xf numFmtId="0" fontId="7" fillId="0" borderId="0" xfId="0" applyFont="1" applyAlignment="1">
      <alignment horizontal="right"/>
    </xf>
    <xf numFmtId="0" fontId="8" fillId="0" borderId="11" xfId="0" applyFont="1" applyBorder="1" applyAlignment="1">
      <alignment horizontal="center" vertical="center" wrapText="1"/>
    </xf>
    <xf numFmtId="0" fontId="1" fillId="2" borderId="11"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6" fillId="0" borderId="11" xfId="0" applyFont="1" applyBorder="1" applyAlignment="1">
      <alignment horizontal="center" vertical="center" wrapText="1"/>
    </xf>
  </cellXfs>
  <cellStyles count="2">
    <cellStyle name="Hipervínculo" xfId="1" builtinId="8"/>
    <cellStyle name="Normal" xfId="0" builtinId="0"/>
  </cellStyles>
  <dxfs count="3">
    <dxf>
      <fill>
        <patternFill>
          <bgColor rgb="FFFF0000"/>
        </patternFill>
      </fill>
    </dxf>
    <dxf>
      <fill>
        <patternFill>
          <bgColor rgb="FFFFFF00"/>
        </patternFill>
      </fill>
    </dxf>
    <dxf>
      <fill>
        <patternFill>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9"/>
  <sheetViews>
    <sheetView view="pageBreakPreview" zoomScale="30" zoomScaleNormal="31" zoomScaleSheetLayoutView="30" zoomScalePageLayoutView="40" workbookViewId="0">
      <selection activeCell="B3" sqref="B3:M3"/>
    </sheetView>
  </sheetViews>
  <sheetFormatPr baseColWidth="10" defaultColWidth="11.42578125" defaultRowHeight="15.75" x14ac:dyDescent="0.25"/>
  <cols>
    <col min="1" max="1" width="38.140625" style="11" customWidth="1"/>
    <col min="2" max="2" width="18.5703125" style="11" customWidth="1"/>
    <col min="3" max="3" width="12.140625" style="11" customWidth="1"/>
    <col min="4" max="4" width="11.7109375" style="11" customWidth="1"/>
    <col min="5" max="5" width="13.42578125" style="11" customWidth="1"/>
    <col min="6" max="6" width="8.42578125" style="11" customWidth="1"/>
    <col min="7" max="7" width="9.85546875" style="15" customWidth="1"/>
    <col min="8" max="8" width="25.5703125" style="15" customWidth="1"/>
    <col min="9" max="9" width="11.28515625" style="11" customWidth="1"/>
    <col min="10" max="12" width="10.42578125" style="11" customWidth="1"/>
    <col min="13" max="13" width="32.140625" style="11" customWidth="1"/>
    <col min="14" max="14" width="11" style="11" customWidth="1"/>
    <col min="15" max="15" width="16.28515625" style="11" customWidth="1"/>
    <col min="16" max="17" width="12.28515625" style="11" customWidth="1"/>
    <col min="18" max="18" width="11.42578125" style="11"/>
    <col min="19" max="19" width="17" style="11" customWidth="1"/>
    <col min="20" max="20" width="11.42578125" style="11"/>
    <col min="21" max="21" width="30.7109375" style="11" customWidth="1"/>
    <col min="22" max="22" width="14.85546875" style="11" customWidth="1"/>
    <col min="23" max="23" width="13.7109375" style="11" customWidth="1"/>
    <col min="24" max="16384" width="11.42578125" style="11"/>
  </cols>
  <sheetData>
    <row r="1" spans="1:23" ht="28.5" customHeight="1" x14ac:dyDescent="0.25">
      <c r="A1" s="50" t="s">
        <v>97</v>
      </c>
      <c r="B1" s="51"/>
      <c r="C1" s="51"/>
      <c r="D1" s="51"/>
      <c r="E1" s="51"/>
      <c r="F1" s="51"/>
      <c r="G1" s="51"/>
      <c r="H1" s="51"/>
      <c r="I1" s="51"/>
      <c r="J1" s="51"/>
      <c r="K1" s="51"/>
      <c r="L1" s="51"/>
      <c r="M1" s="51"/>
      <c r="N1" s="51"/>
      <c r="O1" s="51"/>
      <c r="P1" s="51"/>
      <c r="Q1" s="51"/>
      <c r="R1" s="51"/>
      <c r="S1" s="51"/>
      <c r="T1" s="51"/>
      <c r="U1" s="51"/>
      <c r="V1" s="51"/>
      <c r="W1" s="51"/>
    </row>
    <row r="2" spans="1:23" s="2" customFormat="1" ht="49.5" customHeight="1" x14ac:dyDescent="0.25">
      <c r="A2" s="31" t="s">
        <v>0</v>
      </c>
      <c r="B2" s="55" t="s">
        <v>101</v>
      </c>
      <c r="C2" s="74"/>
      <c r="D2" s="74"/>
      <c r="E2" s="74"/>
      <c r="F2" s="74"/>
      <c r="G2" s="74"/>
      <c r="H2" s="74"/>
      <c r="I2" s="74"/>
      <c r="J2" s="74"/>
      <c r="K2" s="74"/>
      <c r="L2" s="74"/>
      <c r="M2" s="74"/>
      <c r="N2" s="74"/>
      <c r="O2" s="74"/>
      <c r="P2" s="74"/>
      <c r="Q2" s="74"/>
      <c r="R2" s="74"/>
      <c r="S2" s="56"/>
      <c r="T2" s="72"/>
      <c r="U2" s="72"/>
      <c r="V2" s="72"/>
      <c r="W2" s="72"/>
    </row>
    <row r="3" spans="1:23" s="2" customFormat="1" ht="38.25" customHeight="1" x14ac:dyDescent="0.25">
      <c r="A3" s="31" t="s">
        <v>88</v>
      </c>
      <c r="B3" s="52" t="s">
        <v>100</v>
      </c>
      <c r="C3" s="52"/>
      <c r="D3" s="52"/>
      <c r="E3" s="52"/>
      <c r="F3" s="52"/>
      <c r="G3" s="52"/>
      <c r="H3" s="52"/>
      <c r="I3" s="52"/>
      <c r="J3" s="52"/>
      <c r="K3" s="52"/>
      <c r="L3" s="52"/>
      <c r="M3" s="52"/>
      <c r="N3" s="53" t="s">
        <v>89</v>
      </c>
      <c r="O3" s="53"/>
      <c r="P3" s="52" t="s">
        <v>99</v>
      </c>
      <c r="Q3" s="52"/>
      <c r="R3" s="52"/>
      <c r="S3" s="52"/>
      <c r="T3" s="72"/>
      <c r="U3" s="72"/>
      <c r="V3" s="72"/>
      <c r="W3" s="72"/>
    </row>
    <row r="4" spans="1:23" s="2" customFormat="1" ht="45" customHeight="1" x14ac:dyDescent="0.25">
      <c r="A4" s="31" t="s">
        <v>90</v>
      </c>
      <c r="B4" s="54"/>
      <c r="C4" s="52"/>
      <c r="D4" s="52"/>
      <c r="E4" s="52"/>
      <c r="F4" s="52"/>
      <c r="G4" s="52"/>
      <c r="H4" s="52"/>
      <c r="I4" s="52"/>
      <c r="J4" s="52"/>
      <c r="K4" s="52"/>
      <c r="L4" s="52"/>
      <c r="M4" s="52"/>
      <c r="N4" s="55" t="s">
        <v>91</v>
      </c>
      <c r="O4" s="56"/>
      <c r="P4" s="57"/>
      <c r="Q4" s="58"/>
      <c r="R4" s="58"/>
      <c r="S4" s="59"/>
      <c r="T4" s="72"/>
      <c r="U4" s="72"/>
      <c r="V4" s="72"/>
      <c r="W4" s="72"/>
    </row>
    <row r="5" spans="1:23" s="2" customFormat="1" x14ac:dyDescent="0.25">
      <c r="A5" s="75" t="s">
        <v>4</v>
      </c>
      <c r="B5" s="75"/>
      <c r="C5" s="75"/>
      <c r="D5" s="75"/>
      <c r="E5" s="75"/>
      <c r="F5" s="75"/>
      <c r="G5" s="75"/>
      <c r="H5" s="75"/>
      <c r="I5" s="75"/>
      <c r="J5" s="75"/>
      <c r="K5" s="75"/>
      <c r="L5" s="75"/>
      <c r="M5" s="75"/>
      <c r="N5" s="75"/>
      <c r="O5" s="75"/>
      <c r="P5" s="75"/>
      <c r="Q5" s="75"/>
      <c r="R5" s="75"/>
      <c r="S5" s="75"/>
      <c r="T5" s="72"/>
      <c r="U5" s="72"/>
      <c r="V5" s="72"/>
      <c r="W5" s="72"/>
    </row>
    <row r="6" spans="1:23" s="2" customFormat="1" x14ac:dyDescent="0.25">
      <c r="A6" s="76" t="s">
        <v>5</v>
      </c>
      <c r="B6" s="77"/>
      <c r="C6" s="77"/>
      <c r="D6" s="78"/>
      <c r="E6" s="39" t="s">
        <v>41</v>
      </c>
      <c r="F6" s="82" t="s">
        <v>7</v>
      </c>
      <c r="G6" s="83"/>
      <c r="H6" s="83"/>
      <c r="I6" s="83"/>
      <c r="J6" s="83"/>
      <c r="K6" s="83"/>
      <c r="L6" s="84"/>
      <c r="M6" s="39" t="s">
        <v>74</v>
      </c>
      <c r="N6" s="43"/>
      <c r="O6" s="44"/>
      <c r="P6" s="44"/>
      <c r="Q6" s="44"/>
      <c r="R6" s="44"/>
      <c r="S6" s="45"/>
      <c r="T6" s="72"/>
      <c r="U6" s="72"/>
      <c r="V6" s="72"/>
      <c r="W6" s="72"/>
    </row>
    <row r="7" spans="1:23" s="2" customFormat="1" ht="50.25" customHeight="1" x14ac:dyDescent="0.25">
      <c r="A7" s="79" t="s">
        <v>6</v>
      </c>
      <c r="B7" s="80"/>
      <c r="C7" s="80"/>
      <c r="D7" s="81"/>
      <c r="E7" s="40" t="s">
        <v>74</v>
      </c>
      <c r="F7" s="85" t="s">
        <v>73</v>
      </c>
      <c r="G7" s="86"/>
      <c r="H7" s="86"/>
      <c r="I7" s="86"/>
      <c r="J7" s="86"/>
      <c r="K7" s="86"/>
      <c r="L7" s="87"/>
      <c r="M7" s="40" t="s">
        <v>74</v>
      </c>
      <c r="N7" s="46"/>
      <c r="O7" s="47"/>
      <c r="P7" s="47"/>
      <c r="Q7" s="47"/>
      <c r="R7" s="47"/>
      <c r="S7" s="48"/>
      <c r="T7" s="72"/>
      <c r="U7" s="72"/>
      <c r="V7" s="72"/>
      <c r="W7" s="72"/>
    </row>
    <row r="8" spans="1:23" s="2" customFormat="1" ht="16.5" customHeight="1" x14ac:dyDescent="0.25">
      <c r="A8" s="60" t="s">
        <v>51</v>
      </c>
      <c r="B8" s="61"/>
      <c r="C8" s="61"/>
      <c r="D8" s="61"/>
      <c r="E8" s="61"/>
      <c r="F8" s="61"/>
      <c r="G8" s="61"/>
      <c r="H8" s="61"/>
      <c r="I8" s="61"/>
      <c r="J8" s="61"/>
      <c r="K8" s="61"/>
      <c r="L8" s="61"/>
      <c r="M8" s="61"/>
      <c r="N8" s="61"/>
      <c r="O8" s="61"/>
      <c r="P8" s="61"/>
      <c r="Q8" s="61"/>
      <c r="R8" s="61"/>
      <c r="S8" s="62"/>
      <c r="T8" s="72"/>
      <c r="U8" s="72"/>
      <c r="V8" s="72"/>
      <c r="W8" s="72"/>
    </row>
    <row r="9" spans="1:23" s="2" customFormat="1" ht="16.5" customHeight="1" thickBot="1" x14ac:dyDescent="0.3">
      <c r="A9" s="63"/>
      <c r="B9" s="64"/>
      <c r="C9" s="64"/>
      <c r="D9" s="64"/>
      <c r="E9" s="64"/>
      <c r="F9" s="64"/>
      <c r="G9" s="64"/>
      <c r="H9" s="64"/>
      <c r="I9" s="64"/>
      <c r="J9" s="64"/>
      <c r="K9" s="64"/>
      <c r="L9" s="64"/>
      <c r="M9" s="64"/>
      <c r="N9" s="64"/>
      <c r="O9" s="64"/>
      <c r="P9" s="64"/>
      <c r="Q9" s="64"/>
      <c r="R9" s="64"/>
      <c r="S9" s="65"/>
      <c r="T9" s="72"/>
      <c r="U9" s="72"/>
      <c r="V9" s="72"/>
      <c r="W9" s="72"/>
    </row>
    <row r="10" spans="1:23" s="2" customFormat="1" ht="30.75" customHeight="1" x14ac:dyDescent="0.25">
      <c r="A10" s="69" t="s">
        <v>1</v>
      </c>
      <c r="B10" s="70"/>
      <c r="C10" s="70"/>
      <c r="D10" s="70"/>
      <c r="E10" s="70"/>
      <c r="F10" s="70"/>
      <c r="G10" s="70"/>
      <c r="H10" s="70"/>
      <c r="I10" s="70"/>
      <c r="J10" s="70"/>
      <c r="K10" s="70"/>
      <c r="L10" s="70"/>
      <c r="M10" s="71"/>
      <c r="N10" s="66" t="s">
        <v>41</v>
      </c>
      <c r="O10" s="67"/>
      <c r="P10" s="67"/>
      <c r="Q10" s="67"/>
      <c r="R10" s="67"/>
      <c r="S10" s="68"/>
      <c r="T10" s="73"/>
      <c r="U10" s="73"/>
      <c r="V10" s="73"/>
      <c r="W10" s="73"/>
    </row>
    <row r="11" spans="1:23" s="2" customFormat="1" ht="130.5" customHeight="1" x14ac:dyDescent="0.25">
      <c r="A11" s="42" t="s">
        <v>33</v>
      </c>
      <c r="B11" s="42"/>
      <c r="C11" s="42" t="s">
        <v>32</v>
      </c>
      <c r="D11" s="42"/>
      <c r="E11" s="42"/>
      <c r="F11" s="42" t="s">
        <v>36</v>
      </c>
      <c r="G11" s="42"/>
      <c r="H11" s="42"/>
      <c r="I11" s="42"/>
      <c r="J11" s="42" t="s">
        <v>98</v>
      </c>
      <c r="K11" s="42"/>
      <c r="L11" s="42"/>
      <c r="M11" s="38" t="s">
        <v>65</v>
      </c>
      <c r="N11" s="42" t="s">
        <v>94</v>
      </c>
      <c r="O11" s="42"/>
      <c r="P11" s="42"/>
      <c r="Q11" s="42"/>
      <c r="R11" s="42" t="s">
        <v>98</v>
      </c>
      <c r="S11" s="42"/>
      <c r="T11" s="42"/>
      <c r="U11" s="38" t="s">
        <v>65</v>
      </c>
      <c r="V11" s="42" t="s">
        <v>2</v>
      </c>
      <c r="W11" s="42"/>
    </row>
    <row r="12" spans="1:23" s="8" customFormat="1" ht="122.25" customHeight="1" x14ac:dyDescent="0.25">
      <c r="A12" s="34" t="s">
        <v>11</v>
      </c>
      <c r="B12" s="35" t="s">
        <v>74</v>
      </c>
      <c r="C12" s="49" t="s">
        <v>38</v>
      </c>
      <c r="D12" s="49"/>
      <c r="E12" s="49"/>
      <c r="F12" s="49" t="s">
        <v>74</v>
      </c>
      <c r="G12" s="49"/>
      <c r="H12" s="49"/>
      <c r="I12" s="49"/>
      <c r="J12" s="49" t="s">
        <v>48</v>
      </c>
      <c r="K12" s="49"/>
      <c r="L12" s="49"/>
      <c r="M12" s="18" t="s">
        <v>95</v>
      </c>
      <c r="N12" s="49" t="s">
        <v>74</v>
      </c>
      <c r="O12" s="49"/>
      <c r="P12" s="49"/>
      <c r="Q12" s="49"/>
      <c r="R12" s="49" t="s">
        <v>48</v>
      </c>
      <c r="S12" s="49"/>
      <c r="T12" s="49"/>
      <c r="U12" s="18" t="s">
        <v>95</v>
      </c>
      <c r="V12" s="41" t="s">
        <v>74</v>
      </c>
      <c r="W12" s="41"/>
    </row>
    <row r="13" spans="1:23" s="8" customFormat="1" ht="135.75" customHeight="1" x14ac:dyDescent="0.25">
      <c r="A13" s="34" t="s">
        <v>12</v>
      </c>
      <c r="B13" s="35" t="s">
        <v>74</v>
      </c>
      <c r="C13" s="49" t="s">
        <v>38</v>
      </c>
      <c r="D13" s="49"/>
      <c r="E13" s="49"/>
      <c r="F13" s="49" t="s">
        <v>74</v>
      </c>
      <c r="G13" s="49"/>
      <c r="H13" s="49"/>
      <c r="I13" s="49"/>
      <c r="J13" s="49" t="s">
        <v>48</v>
      </c>
      <c r="K13" s="49"/>
      <c r="L13" s="49"/>
      <c r="M13" s="18" t="s">
        <v>95</v>
      </c>
      <c r="N13" s="49" t="s">
        <v>74</v>
      </c>
      <c r="O13" s="49"/>
      <c r="P13" s="49"/>
      <c r="Q13" s="49"/>
      <c r="R13" s="49" t="s">
        <v>48</v>
      </c>
      <c r="S13" s="49"/>
      <c r="T13" s="49"/>
      <c r="U13" s="18" t="s">
        <v>95</v>
      </c>
      <c r="V13" s="41" t="s">
        <v>74</v>
      </c>
      <c r="W13" s="41"/>
    </row>
    <row r="14" spans="1:23" s="8" customFormat="1" ht="120.75" customHeight="1" x14ac:dyDescent="0.25">
      <c r="A14" s="34" t="s">
        <v>13</v>
      </c>
      <c r="B14" s="35" t="s">
        <v>74</v>
      </c>
      <c r="C14" s="49" t="s">
        <v>38</v>
      </c>
      <c r="D14" s="49"/>
      <c r="E14" s="49"/>
      <c r="F14" s="49" t="s">
        <v>74</v>
      </c>
      <c r="G14" s="49"/>
      <c r="H14" s="49"/>
      <c r="I14" s="49"/>
      <c r="J14" s="49" t="s">
        <v>48</v>
      </c>
      <c r="K14" s="49"/>
      <c r="L14" s="49"/>
      <c r="M14" s="18" t="s">
        <v>95</v>
      </c>
      <c r="N14" s="49" t="s">
        <v>74</v>
      </c>
      <c r="O14" s="49"/>
      <c r="P14" s="49"/>
      <c r="Q14" s="49"/>
      <c r="R14" s="49" t="s">
        <v>48</v>
      </c>
      <c r="S14" s="49"/>
      <c r="T14" s="49"/>
      <c r="U14" s="18" t="s">
        <v>95</v>
      </c>
      <c r="V14" s="41" t="s">
        <v>74</v>
      </c>
      <c r="W14" s="41"/>
    </row>
    <row r="15" spans="1:23" s="8" customFormat="1" ht="133.5" customHeight="1" x14ac:dyDescent="0.25">
      <c r="A15" s="34" t="s">
        <v>14</v>
      </c>
      <c r="B15" s="35" t="s">
        <v>74</v>
      </c>
      <c r="C15" s="49" t="s">
        <v>38</v>
      </c>
      <c r="D15" s="49"/>
      <c r="E15" s="49"/>
      <c r="F15" s="49" t="s">
        <v>74</v>
      </c>
      <c r="G15" s="49"/>
      <c r="H15" s="49"/>
      <c r="I15" s="49"/>
      <c r="J15" s="49" t="s">
        <v>48</v>
      </c>
      <c r="K15" s="49"/>
      <c r="L15" s="49"/>
      <c r="M15" s="18" t="s">
        <v>95</v>
      </c>
      <c r="N15" s="49" t="s">
        <v>74</v>
      </c>
      <c r="O15" s="49"/>
      <c r="P15" s="49"/>
      <c r="Q15" s="49"/>
      <c r="R15" s="49" t="s">
        <v>48</v>
      </c>
      <c r="S15" s="49"/>
      <c r="T15" s="49"/>
      <c r="U15" s="18" t="s">
        <v>95</v>
      </c>
      <c r="V15" s="41" t="s">
        <v>74</v>
      </c>
      <c r="W15" s="41"/>
    </row>
    <row r="16" spans="1:23" s="8" customFormat="1" ht="134.25" customHeight="1" x14ac:dyDescent="0.25">
      <c r="A16" s="34" t="s">
        <v>15</v>
      </c>
      <c r="B16" s="35" t="s">
        <v>41</v>
      </c>
      <c r="C16" s="49" t="s">
        <v>38</v>
      </c>
      <c r="D16" s="49"/>
      <c r="E16" s="49"/>
      <c r="F16" s="49" t="s">
        <v>41</v>
      </c>
      <c r="G16" s="49"/>
      <c r="H16" s="49"/>
      <c r="I16" s="49"/>
      <c r="J16" s="49" t="s">
        <v>48</v>
      </c>
      <c r="K16" s="49"/>
      <c r="L16" s="49"/>
      <c r="M16" s="18" t="s">
        <v>95</v>
      </c>
      <c r="N16" s="49" t="s">
        <v>74</v>
      </c>
      <c r="O16" s="49"/>
      <c r="P16" s="49"/>
      <c r="Q16" s="49"/>
      <c r="R16" s="49" t="s">
        <v>48</v>
      </c>
      <c r="S16" s="49"/>
      <c r="T16" s="49"/>
      <c r="U16" s="18" t="s">
        <v>95</v>
      </c>
      <c r="V16" s="41" t="s">
        <v>41</v>
      </c>
      <c r="W16" s="41"/>
    </row>
    <row r="17" spans="1:23" s="8" customFormat="1" ht="140.25" customHeight="1" x14ac:dyDescent="0.25">
      <c r="A17" s="34" t="s">
        <v>16</v>
      </c>
      <c r="B17" s="35" t="s">
        <v>41</v>
      </c>
      <c r="C17" s="49" t="s">
        <v>38</v>
      </c>
      <c r="D17" s="49"/>
      <c r="E17" s="49"/>
      <c r="F17" s="49" t="s">
        <v>74</v>
      </c>
      <c r="G17" s="49"/>
      <c r="H17" s="49"/>
      <c r="I17" s="49"/>
      <c r="J17" s="49" t="s">
        <v>48</v>
      </c>
      <c r="K17" s="49"/>
      <c r="L17" s="49"/>
      <c r="M17" s="18" t="s">
        <v>95</v>
      </c>
      <c r="N17" s="49" t="s">
        <v>74</v>
      </c>
      <c r="O17" s="49"/>
      <c r="P17" s="49"/>
      <c r="Q17" s="49"/>
      <c r="R17" s="49" t="s">
        <v>48</v>
      </c>
      <c r="S17" s="49"/>
      <c r="T17" s="49"/>
      <c r="U17" s="18" t="s">
        <v>95</v>
      </c>
      <c r="V17" s="41" t="s">
        <v>41</v>
      </c>
      <c r="W17" s="41"/>
    </row>
    <row r="18" spans="1:23" s="8" customFormat="1" ht="138.75" customHeight="1" x14ac:dyDescent="0.25">
      <c r="A18" s="34" t="s">
        <v>17</v>
      </c>
      <c r="B18" s="35" t="s">
        <v>74</v>
      </c>
      <c r="C18" s="49" t="s">
        <v>38</v>
      </c>
      <c r="D18" s="49"/>
      <c r="E18" s="49"/>
      <c r="F18" s="49" t="s">
        <v>74</v>
      </c>
      <c r="G18" s="49"/>
      <c r="H18" s="49"/>
      <c r="I18" s="49"/>
      <c r="J18" s="49" t="s">
        <v>48</v>
      </c>
      <c r="K18" s="49"/>
      <c r="L18" s="49"/>
      <c r="M18" s="18" t="s">
        <v>95</v>
      </c>
      <c r="N18" s="49" t="s">
        <v>74</v>
      </c>
      <c r="O18" s="49"/>
      <c r="P18" s="49"/>
      <c r="Q18" s="49"/>
      <c r="R18" s="49" t="s">
        <v>48</v>
      </c>
      <c r="S18" s="49"/>
      <c r="T18" s="49"/>
      <c r="U18" s="18" t="s">
        <v>95</v>
      </c>
      <c r="V18" s="41" t="s">
        <v>74</v>
      </c>
      <c r="W18" s="41"/>
    </row>
    <row r="19" spans="1:23" s="8" customFormat="1" ht="137.25" customHeight="1" x14ac:dyDescent="0.25">
      <c r="A19" s="34" t="s">
        <v>18</v>
      </c>
      <c r="B19" s="35" t="s">
        <v>74</v>
      </c>
      <c r="C19" s="49" t="s">
        <v>38</v>
      </c>
      <c r="D19" s="49"/>
      <c r="E19" s="49"/>
      <c r="F19" s="49" t="s">
        <v>74</v>
      </c>
      <c r="G19" s="49"/>
      <c r="H19" s="49"/>
      <c r="I19" s="49"/>
      <c r="J19" s="49" t="s">
        <v>48</v>
      </c>
      <c r="K19" s="49"/>
      <c r="L19" s="49"/>
      <c r="M19" s="18" t="s">
        <v>95</v>
      </c>
      <c r="N19" s="49" t="s">
        <v>74</v>
      </c>
      <c r="O19" s="49"/>
      <c r="P19" s="49"/>
      <c r="Q19" s="49"/>
      <c r="R19" s="49" t="s">
        <v>48</v>
      </c>
      <c r="S19" s="49"/>
      <c r="T19" s="49"/>
      <c r="U19" s="18" t="s">
        <v>95</v>
      </c>
      <c r="V19" s="41" t="s">
        <v>74</v>
      </c>
      <c r="W19" s="41"/>
    </row>
    <row r="20" spans="1:23" s="8" customFormat="1" ht="138" customHeight="1" x14ac:dyDescent="0.25">
      <c r="A20" s="34" t="s">
        <v>20</v>
      </c>
      <c r="B20" s="35" t="s">
        <v>74</v>
      </c>
      <c r="C20" s="49" t="s">
        <v>39</v>
      </c>
      <c r="D20" s="49"/>
      <c r="E20" s="49"/>
      <c r="F20" s="49" t="s">
        <v>74</v>
      </c>
      <c r="G20" s="49"/>
      <c r="H20" s="49"/>
      <c r="I20" s="49"/>
      <c r="J20" s="49" t="s">
        <v>48</v>
      </c>
      <c r="K20" s="49"/>
      <c r="L20" s="49"/>
      <c r="M20" s="18" t="s">
        <v>95</v>
      </c>
      <c r="N20" s="49" t="s">
        <v>74</v>
      </c>
      <c r="O20" s="49"/>
      <c r="P20" s="49"/>
      <c r="Q20" s="49"/>
      <c r="R20" s="49" t="s">
        <v>48</v>
      </c>
      <c r="S20" s="49"/>
      <c r="T20" s="49"/>
      <c r="U20" s="18" t="s">
        <v>95</v>
      </c>
      <c r="V20" s="41" t="s">
        <v>41</v>
      </c>
      <c r="W20" s="41"/>
    </row>
    <row r="21" spans="1:23" s="8" customFormat="1" ht="104.25" customHeight="1" x14ac:dyDescent="0.25">
      <c r="A21" s="34" t="s">
        <v>35</v>
      </c>
      <c r="B21" s="35" t="s">
        <v>74</v>
      </c>
      <c r="C21" s="49" t="s">
        <v>39</v>
      </c>
      <c r="D21" s="49"/>
      <c r="E21" s="49"/>
      <c r="F21" s="49" t="s">
        <v>41</v>
      </c>
      <c r="G21" s="49"/>
      <c r="H21" s="49"/>
      <c r="I21" s="49"/>
      <c r="J21" s="49" t="s">
        <v>48</v>
      </c>
      <c r="K21" s="49"/>
      <c r="L21" s="49"/>
      <c r="M21" s="18" t="s">
        <v>95</v>
      </c>
      <c r="N21" s="49" t="s">
        <v>74</v>
      </c>
      <c r="O21" s="49"/>
      <c r="P21" s="49"/>
      <c r="Q21" s="49"/>
      <c r="R21" s="49" t="s">
        <v>48</v>
      </c>
      <c r="S21" s="49"/>
      <c r="T21" s="49"/>
      <c r="U21" s="18" t="s">
        <v>95</v>
      </c>
      <c r="V21" s="41" t="s">
        <v>74</v>
      </c>
      <c r="W21" s="41"/>
    </row>
    <row r="22" spans="1:23" s="8" customFormat="1" ht="237.75" customHeight="1" x14ac:dyDescent="0.25">
      <c r="A22" s="34" t="s">
        <v>21</v>
      </c>
      <c r="B22" s="35" t="s">
        <v>41</v>
      </c>
      <c r="C22" s="49" t="s">
        <v>39</v>
      </c>
      <c r="D22" s="49"/>
      <c r="E22" s="49"/>
      <c r="F22" s="49" t="s">
        <v>74</v>
      </c>
      <c r="G22" s="49"/>
      <c r="H22" s="49"/>
      <c r="I22" s="49"/>
      <c r="J22" s="49" t="s">
        <v>48</v>
      </c>
      <c r="K22" s="49"/>
      <c r="L22" s="49"/>
      <c r="M22" s="18" t="s">
        <v>96</v>
      </c>
      <c r="N22" s="49" t="s">
        <v>74</v>
      </c>
      <c r="O22" s="49"/>
      <c r="P22" s="49"/>
      <c r="Q22" s="49"/>
      <c r="R22" s="49" t="s">
        <v>48</v>
      </c>
      <c r="S22" s="49"/>
      <c r="T22" s="49"/>
      <c r="U22" s="18" t="s">
        <v>96</v>
      </c>
      <c r="V22" s="41" t="s">
        <v>41</v>
      </c>
      <c r="W22" s="41"/>
    </row>
    <row r="23" spans="1:23" s="8" customFormat="1" ht="135" customHeight="1" x14ac:dyDescent="0.25">
      <c r="A23" s="34" t="s">
        <v>22</v>
      </c>
      <c r="B23" s="35" t="s">
        <v>74</v>
      </c>
      <c r="C23" s="49" t="s">
        <v>39</v>
      </c>
      <c r="D23" s="49"/>
      <c r="E23" s="49"/>
      <c r="F23" s="49" t="s">
        <v>74</v>
      </c>
      <c r="G23" s="49"/>
      <c r="H23" s="49"/>
      <c r="I23" s="49"/>
      <c r="J23" s="49" t="s">
        <v>48</v>
      </c>
      <c r="K23" s="49"/>
      <c r="L23" s="49"/>
      <c r="M23" s="18" t="s">
        <v>95</v>
      </c>
      <c r="N23" s="49" t="s">
        <v>74</v>
      </c>
      <c r="O23" s="49"/>
      <c r="P23" s="49"/>
      <c r="Q23" s="49"/>
      <c r="R23" s="49" t="s">
        <v>48</v>
      </c>
      <c r="S23" s="49"/>
      <c r="T23" s="49"/>
      <c r="U23" s="18" t="s">
        <v>95</v>
      </c>
      <c r="V23" s="41" t="s">
        <v>74</v>
      </c>
      <c r="W23" s="41"/>
    </row>
    <row r="24" spans="1:23" s="8" customFormat="1" ht="129.75" customHeight="1" x14ac:dyDescent="0.25">
      <c r="A24" s="34" t="s">
        <v>24</v>
      </c>
      <c r="B24" s="35" t="s">
        <v>74</v>
      </c>
      <c r="C24" s="49" t="s">
        <v>40</v>
      </c>
      <c r="D24" s="49"/>
      <c r="E24" s="49"/>
      <c r="F24" s="49" t="s">
        <v>74</v>
      </c>
      <c r="G24" s="49"/>
      <c r="H24" s="49"/>
      <c r="I24" s="49"/>
      <c r="J24" s="49" t="s">
        <v>48</v>
      </c>
      <c r="K24" s="49"/>
      <c r="L24" s="49"/>
      <c r="M24" s="18" t="s">
        <v>95</v>
      </c>
      <c r="N24" s="49" t="s">
        <v>74</v>
      </c>
      <c r="O24" s="49"/>
      <c r="P24" s="49"/>
      <c r="Q24" s="49"/>
      <c r="R24" s="49" t="s">
        <v>48</v>
      </c>
      <c r="S24" s="49"/>
      <c r="T24" s="49"/>
      <c r="U24" s="18" t="s">
        <v>95</v>
      </c>
      <c r="V24" s="41" t="s">
        <v>74</v>
      </c>
      <c r="W24" s="41"/>
    </row>
    <row r="25" spans="1:23" s="8" customFormat="1" ht="137.25" customHeight="1" x14ac:dyDescent="0.25">
      <c r="A25" s="34" t="s">
        <v>25</v>
      </c>
      <c r="B25" s="35" t="s">
        <v>74</v>
      </c>
      <c r="C25" s="49" t="s">
        <v>40</v>
      </c>
      <c r="D25" s="49"/>
      <c r="E25" s="49"/>
      <c r="F25" s="49" t="s">
        <v>74</v>
      </c>
      <c r="G25" s="49"/>
      <c r="H25" s="49"/>
      <c r="I25" s="49"/>
      <c r="J25" s="49" t="s">
        <v>48</v>
      </c>
      <c r="K25" s="49"/>
      <c r="L25" s="49"/>
      <c r="M25" s="18" t="s">
        <v>95</v>
      </c>
      <c r="N25" s="49" t="s">
        <v>74</v>
      </c>
      <c r="O25" s="49"/>
      <c r="P25" s="49"/>
      <c r="Q25" s="49"/>
      <c r="R25" s="49" t="s">
        <v>48</v>
      </c>
      <c r="S25" s="49"/>
      <c r="T25" s="49"/>
      <c r="U25" s="18" t="s">
        <v>95</v>
      </c>
      <c r="V25" s="41" t="s">
        <v>74</v>
      </c>
      <c r="W25" s="41"/>
    </row>
    <row r="26" spans="1:23" s="8" customFormat="1" ht="150" customHeight="1" x14ac:dyDescent="0.25">
      <c r="A26" s="34" t="s">
        <v>26</v>
      </c>
      <c r="B26" s="35" t="s">
        <v>74</v>
      </c>
      <c r="C26" s="49" t="s">
        <v>40</v>
      </c>
      <c r="D26" s="49"/>
      <c r="E26" s="49"/>
      <c r="F26" s="49" t="s">
        <v>74</v>
      </c>
      <c r="G26" s="49"/>
      <c r="H26" s="49"/>
      <c r="I26" s="49"/>
      <c r="J26" s="49" t="s">
        <v>48</v>
      </c>
      <c r="K26" s="49"/>
      <c r="L26" s="49"/>
      <c r="M26" s="18" t="s">
        <v>95</v>
      </c>
      <c r="N26" s="49" t="s">
        <v>74</v>
      </c>
      <c r="O26" s="49"/>
      <c r="P26" s="49"/>
      <c r="Q26" s="49"/>
      <c r="R26" s="49" t="s">
        <v>48</v>
      </c>
      <c r="S26" s="49"/>
      <c r="T26" s="49"/>
      <c r="U26" s="18" t="s">
        <v>95</v>
      </c>
      <c r="V26" s="41" t="s">
        <v>74</v>
      </c>
      <c r="W26" s="41"/>
    </row>
    <row r="27" spans="1:23" s="8" customFormat="1" ht="15" customHeight="1" x14ac:dyDescent="0.25">
      <c r="A27" s="34" t="s">
        <v>64</v>
      </c>
      <c r="B27" s="35"/>
      <c r="C27" s="49"/>
      <c r="D27" s="49"/>
      <c r="E27" s="49"/>
      <c r="F27" s="49"/>
      <c r="G27" s="49"/>
      <c r="H27" s="49"/>
      <c r="I27" s="49"/>
      <c r="J27" s="49"/>
      <c r="K27" s="49"/>
      <c r="L27" s="49"/>
      <c r="M27" s="18"/>
      <c r="N27" s="49"/>
      <c r="O27" s="49"/>
      <c r="P27" s="49"/>
      <c r="Q27" s="49"/>
      <c r="R27" s="49"/>
      <c r="S27" s="49"/>
      <c r="T27" s="49"/>
      <c r="U27" s="18"/>
      <c r="V27" s="41"/>
      <c r="W27" s="41"/>
    </row>
    <row r="28" spans="1:23" s="19" customFormat="1" ht="135" customHeight="1" x14ac:dyDescent="0.2">
      <c r="A28" s="34" t="s">
        <v>93</v>
      </c>
      <c r="B28" s="35" t="s">
        <v>41</v>
      </c>
      <c r="C28" s="49" t="s">
        <v>39</v>
      </c>
      <c r="D28" s="49"/>
      <c r="E28" s="49"/>
      <c r="F28" s="49" t="s">
        <v>74</v>
      </c>
      <c r="G28" s="49"/>
      <c r="H28" s="49"/>
      <c r="I28" s="49"/>
      <c r="J28" s="49" t="s">
        <v>48</v>
      </c>
      <c r="K28" s="49"/>
      <c r="L28" s="49"/>
      <c r="M28" s="18" t="s">
        <v>95</v>
      </c>
      <c r="N28" s="49" t="s">
        <v>74</v>
      </c>
      <c r="O28" s="49"/>
      <c r="P28" s="49"/>
      <c r="Q28" s="49"/>
      <c r="R28" s="49" t="s">
        <v>48</v>
      </c>
      <c r="S28" s="49"/>
      <c r="T28" s="49"/>
      <c r="U28" s="18" t="s">
        <v>95</v>
      </c>
      <c r="V28" s="41" t="s">
        <v>41</v>
      </c>
      <c r="W28" s="41"/>
    </row>
    <row r="29" spans="1:23" s="2" customFormat="1" x14ac:dyDescent="0.25">
      <c r="A29" s="12"/>
      <c r="B29" s="12"/>
      <c r="C29" s="12"/>
      <c r="D29" s="12"/>
      <c r="G29" s="6"/>
      <c r="H29" s="6"/>
    </row>
    <row r="30" spans="1:23" s="10" customFormat="1" ht="35.25" customHeight="1" x14ac:dyDescent="0.25">
      <c r="A30" s="128" t="s">
        <v>50</v>
      </c>
      <c r="B30" s="128"/>
      <c r="C30" s="128"/>
      <c r="D30" s="128"/>
      <c r="E30" s="128"/>
      <c r="F30" s="128"/>
      <c r="G30" s="128"/>
      <c r="H30" s="128"/>
      <c r="I30" s="128"/>
      <c r="J30" s="128"/>
      <c r="K30" s="128"/>
      <c r="L30" s="128"/>
      <c r="M30" s="128"/>
      <c r="N30" s="125" t="s">
        <v>41</v>
      </c>
      <c r="O30" s="126"/>
      <c r="P30" s="126"/>
      <c r="Q30" s="126"/>
      <c r="R30" s="126"/>
      <c r="S30" s="127"/>
    </row>
    <row r="31" spans="1:23" s="2" customFormat="1" x14ac:dyDescent="0.25">
      <c r="G31" s="6"/>
      <c r="H31" s="6"/>
    </row>
    <row r="32" spans="1:23" s="2" customFormat="1" ht="39.75" customHeight="1" x14ac:dyDescent="0.25">
      <c r="A32" s="104" t="s">
        <v>30</v>
      </c>
      <c r="B32" s="104"/>
      <c r="C32" s="104"/>
      <c r="D32" s="104"/>
      <c r="E32" s="104"/>
      <c r="F32" s="104"/>
      <c r="G32" s="104"/>
      <c r="H32" s="104"/>
      <c r="I32" s="104"/>
      <c r="J32" s="104"/>
      <c r="K32" s="104"/>
      <c r="L32" s="104"/>
      <c r="M32" s="104"/>
      <c r="N32" s="125" t="s">
        <v>41</v>
      </c>
      <c r="O32" s="126"/>
      <c r="P32" s="126"/>
      <c r="Q32" s="126"/>
      <c r="R32" s="126"/>
      <c r="S32" s="127"/>
    </row>
    <row r="33" spans="1:20" s="2" customFormat="1" ht="16.5" thickBot="1" x14ac:dyDescent="0.3">
      <c r="G33" s="6"/>
      <c r="H33" s="6"/>
    </row>
    <row r="34" spans="1:20" s="16" customFormat="1" ht="32.25" customHeight="1" thickBot="1" x14ac:dyDescent="0.3">
      <c r="A34" s="119" t="s">
        <v>3</v>
      </c>
      <c r="B34" s="120"/>
      <c r="C34" s="120"/>
      <c r="D34" s="120"/>
      <c r="E34" s="120"/>
      <c r="F34" s="120"/>
      <c r="G34" s="120"/>
      <c r="H34" s="120"/>
      <c r="I34" s="120"/>
      <c r="J34" s="120"/>
      <c r="K34" s="120"/>
      <c r="L34" s="120"/>
      <c r="M34" s="120"/>
      <c r="N34" s="120"/>
      <c r="O34" s="120"/>
      <c r="P34" s="120"/>
      <c r="Q34" s="120"/>
      <c r="R34" s="120"/>
      <c r="S34" s="121"/>
    </row>
    <row r="35" spans="1:20" s="2" customFormat="1" x14ac:dyDescent="0.25">
      <c r="A35" s="13"/>
      <c r="G35" s="6"/>
      <c r="H35" s="6"/>
    </row>
    <row r="36" spans="1:20" s="2" customFormat="1" ht="72" customHeight="1" x14ac:dyDescent="0.25">
      <c r="A36" s="115" t="str">
        <f>+IF(OR(E6="",E7="",M6="",M7=""),"",IF(OR(E6="Si",E7="Si"),"Por la naturaleza del proyecto, se requiere evaluación del riesgo.","Por la naturaleza del proyecto, no se requiere análisis de vulnerabilidad ni evaluación del riesgo; en la medida que la amenaza es BAJA."))</f>
        <v>Por la naturaleza del proyecto, se requiere evaluación del riesgo.</v>
      </c>
      <c r="B36" s="116"/>
      <c r="C36" s="116"/>
      <c r="D36" s="116"/>
      <c r="E36" s="116"/>
      <c r="F36" s="116"/>
      <c r="G36" s="116"/>
      <c r="H36" s="116"/>
      <c r="I36" s="116"/>
      <c r="J36" s="116"/>
      <c r="K36" s="116"/>
      <c r="L36" s="116"/>
      <c r="M36" s="116"/>
      <c r="N36" s="116"/>
      <c r="O36" s="116"/>
      <c r="P36" s="116"/>
      <c r="Q36" s="116"/>
      <c r="R36" s="116"/>
      <c r="S36" s="117"/>
      <c r="T36" s="17"/>
    </row>
    <row r="37" spans="1:20" s="2" customFormat="1" ht="16.5" thickBot="1" x14ac:dyDescent="0.3">
      <c r="G37" s="6"/>
      <c r="H37" s="6"/>
    </row>
    <row r="38" spans="1:20" s="2" customFormat="1" ht="16.5" customHeight="1" x14ac:dyDescent="0.25">
      <c r="A38" s="109" t="s">
        <v>52</v>
      </c>
      <c r="B38" s="110"/>
      <c r="C38" s="110"/>
      <c r="D38" s="110"/>
      <c r="E38" s="110"/>
      <c r="F38" s="110"/>
      <c r="G38" s="110"/>
      <c r="H38" s="110"/>
      <c r="I38" s="110"/>
      <c r="J38" s="110"/>
      <c r="K38" s="110"/>
      <c r="L38" s="110"/>
      <c r="M38" s="110"/>
      <c r="N38" s="110"/>
      <c r="O38" s="110"/>
      <c r="P38" s="110"/>
      <c r="Q38" s="110"/>
      <c r="R38" s="110"/>
      <c r="S38" s="111"/>
    </row>
    <row r="39" spans="1:20" s="2" customFormat="1" ht="16.5" customHeight="1" thickBot="1" x14ac:dyDescent="0.3">
      <c r="A39" s="112"/>
      <c r="B39" s="113"/>
      <c r="C39" s="113"/>
      <c r="D39" s="113"/>
      <c r="E39" s="113"/>
      <c r="F39" s="113"/>
      <c r="G39" s="113"/>
      <c r="H39" s="113"/>
      <c r="I39" s="113"/>
      <c r="J39" s="113"/>
      <c r="K39" s="113"/>
      <c r="L39" s="113"/>
      <c r="M39" s="113"/>
      <c r="N39" s="113"/>
      <c r="O39" s="113"/>
      <c r="P39" s="113"/>
      <c r="Q39" s="113"/>
      <c r="R39" s="113"/>
      <c r="S39" s="114"/>
    </row>
    <row r="40" spans="1:20" s="2" customFormat="1" ht="16.5" thickBot="1" x14ac:dyDescent="0.3">
      <c r="G40" s="6"/>
      <c r="H40" s="6"/>
    </row>
    <row r="41" spans="1:20" s="2" customFormat="1" ht="22.5" customHeight="1" thickBot="1" x14ac:dyDescent="0.3">
      <c r="A41" s="122" t="s">
        <v>37</v>
      </c>
      <c r="B41" s="123"/>
      <c r="C41" s="123"/>
      <c r="D41" s="123"/>
      <c r="E41" s="123"/>
      <c r="F41" s="123"/>
      <c r="G41" s="123"/>
      <c r="H41" s="123"/>
      <c r="I41" s="123"/>
      <c r="J41" s="123"/>
      <c r="K41" s="123"/>
      <c r="L41" s="123"/>
      <c r="M41" s="123"/>
      <c r="N41" s="123"/>
      <c r="O41" s="123"/>
      <c r="P41" s="123"/>
      <c r="Q41" s="123"/>
      <c r="R41" s="123"/>
      <c r="S41" s="124"/>
    </row>
    <row r="42" spans="1:20" s="2" customFormat="1" x14ac:dyDescent="0.25">
      <c r="A42" s="8"/>
      <c r="B42" s="8"/>
      <c r="C42" s="8"/>
      <c r="G42" s="6"/>
      <c r="H42" s="6"/>
    </row>
    <row r="43" spans="1:20" s="2" customFormat="1" ht="79.5" customHeight="1" x14ac:dyDescent="0.25">
      <c r="A43" s="118" t="s">
        <v>31</v>
      </c>
      <c r="B43" s="118"/>
      <c r="C43" s="118"/>
      <c r="D43" s="118"/>
      <c r="E43" s="118"/>
      <c r="F43" s="118"/>
      <c r="G43" s="118"/>
      <c r="H43" s="118"/>
      <c r="I43" s="105" t="s">
        <v>71</v>
      </c>
      <c r="J43" s="105"/>
      <c r="K43" s="105"/>
      <c r="L43" s="105"/>
      <c r="M43" s="105"/>
      <c r="N43" s="105" t="s">
        <v>70</v>
      </c>
      <c r="O43" s="105"/>
      <c r="P43" s="105"/>
      <c r="Q43" s="105"/>
      <c r="R43" s="105"/>
      <c r="S43" s="36" t="s">
        <v>8</v>
      </c>
    </row>
    <row r="44" spans="1:20" s="2" customFormat="1" ht="72" customHeight="1" x14ac:dyDescent="0.25">
      <c r="A44" s="118"/>
      <c r="B44" s="118"/>
      <c r="C44" s="118"/>
      <c r="D44" s="118"/>
      <c r="E44" s="118"/>
      <c r="F44" s="118"/>
      <c r="G44" s="118"/>
      <c r="H44" s="118"/>
      <c r="I44" s="36">
        <v>0</v>
      </c>
      <c r="J44" s="36">
        <v>1</v>
      </c>
      <c r="K44" s="36">
        <v>2</v>
      </c>
      <c r="L44" s="36">
        <v>3</v>
      </c>
      <c r="M44" s="36">
        <v>4</v>
      </c>
      <c r="N44" s="36">
        <v>0</v>
      </c>
      <c r="O44" s="36">
        <v>1</v>
      </c>
      <c r="P44" s="36">
        <v>2</v>
      </c>
      <c r="Q44" s="36">
        <v>3</v>
      </c>
      <c r="R44" s="36">
        <v>4</v>
      </c>
      <c r="S44" s="36" t="s">
        <v>9</v>
      </c>
    </row>
    <row r="45" spans="1:20" s="8" customFormat="1" ht="15" customHeight="1" x14ac:dyDescent="0.25">
      <c r="A45" s="94" t="s">
        <v>10</v>
      </c>
      <c r="B45" s="95"/>
      <c r="C45" s="95"/>
      <c r="D45" s="95"/>
      <c r="E45" s="95"/>
      <c r="F45" s="96"/>
      <c r="G45" s="93" t="s">
        <v>11</v>
      </c>
      <c r="H45" s="93"/>
      <c r="I45" s="90">
        <v>0</v>
      </c>
      <c r="J45" s="91"/>
      <c r="K45" s="91"/>
      <c r="L45" s="91"/>
      <c r="M45" s="92"/>
      <c r="N45" s="106">
        <v>0</v>
      </c>
      <c r="O45" s="107"/>
      <c r="P45" s="107"/>
      <c r="Q45" s="107"/>
      <c r="R45" s="108"/>
      <c r="S45" s="37">
        <f>+IF(AND(I45="",N45=""),"",(I45+N45)/2)</f>
        <v>0</v>
      </c>
    </row>
    <row r="46" spans="1:20" s="8" customFormat="1" ht="15" customHeight="1" x14ac:dyDescent="0.25">
      <c r="A46" s="97"/>
      <c r="B46" s="98"/>
      <c r="C46" s="98"/>
      <c r="D46" s="98"/>
      <c r="E46" s="98"/>
      <c r="F46" s="99"/>
      <c r="G46" s="93" t="s">
        <v>12</v>
      </c>
      <c r="H46" s="93"/>
      <c r="I46" s="90">
        <v>0</v>
      </c>
      <c r="J46" s="91"/>
      <c r="K46" s="91"/>
      <c r="L46" s="91"/>
      <c r="M46" s="92"/>
      <c r="N46" s="106">
        <v>0</v>
      </c>
      <c r="O46" s="107"/>
      <c r="P46" s="107"/>
      <c r="Q46" s="107"/>
      <c r="R46" s="108"/>
      <c r="S46" s="37">
        <f t="shared" ref="S46:S59" si="0">+IF(AND(I46="",N46=""),"",(I46+N46)/2)</f>
        <v>0</v>
      </c>
    </row>
    <row r="47" spans="1:20" s="8" customFormat="1" ht="15" customHeight="1" x14ac:dyDescent="0.25">
      <c r="A47" s="97"/>
      <c r="B47" s="98"/>
      <c r="C47" s="98"/>
      <c r="D47" s="98"/>
      <c r="E47" s="98"/>
      <c r="F47" s="99"/>
      <c r="G47" s="93" t="s">
        <v>13</v>
      </c>
      <c r="H47" s="93"/>
      <c r="I47" s="90">
        <v>0</v>
      </c>
      <c r="J47" s="91"/>
      <c r="K47" s="91"/>
      <c r="L47" s="91"/>
      <c r="M47" s="92"/>
      <c r="N47" s="106">
        <v>0</v>
      </c>
      <c r="O47" s="107"/>
      <c r="P47" s="107"/>
      <c r="Q47" s="107"/>
      <c r="R47" s="108"/>
      <c r="S47" s="37">
        <f t="shared" si="0"/>
        <v>0</v>
      </c>
    </row>
    <row r="48" spans="1:20" s="8" customFormat="1" ht="15" customHeight="1" x14ac:dyDescent="0.25">
      <c r="A48" s="97"/>
      <c r="B48" s="98"/>
      <c r="C48" s="98"/>
      <c r="D48" s="98"/>
      <c r="E48" s="98"/>
      <c r="F48" s="99"/>
      <c r="G48" s="93" t="s">
        <v>14</v>
      </c>
      <c r="H48" s="93"/>
      <c r="I48" s="90">
        <v>0</v>
      </c>
      <c r="J48" s="91"/>
      <c r="K48" s="91"/>
      <c r="L48" s="91"/>
      <c r="M48" s="92"/>
      <c r="N48" s="106">
        <v>0</v>
      </c>
      <c r="O48" s="107"/>
      <c r="P48" s="107"/>
      <c r="Q48" s="107"/>
      <c r="R48" s="108"/>
      <c r="S48" s="37">
        <f t="shared" si="0"/>
        <v>0</v>
      </c>
    </row>
    <row r="49" spans="1:19" s="8" customFormat="1" ht="15" customHeight="1" x14ac:dyDescent="0.25">
      <c r="A49" s="97"/>
      <c r="B49" s="98"/>
      <c r="C49" s="98"/>
      <c r="D49" s="98"/>
      <c r="E49" s="98"/>
      <c r="F49" s="99"/>
      <c r="G49" s="93" t="s">
        <v>15</v>
      </c>
      <c r="H49" s="93"/>
      <c r="I49" s="90">
        <v>2</v>
      </c>
      <c r="J49" s="91"/>
      <c r="K49" s="91"/>
      <c r="L49" s="91"/>
      <c r="M49" s="92"/>
      <c r="N49" s="106">
        <v>1</v>
      </c>
      <c r="O49" s="107"/>
      <c r="P49" s="107"/>
      <c r="Q49" s="107"/>
      <c r="R49" s="108"/>
      <c r="S49" s="37">
        <f t="shared" si="0"/>
        <v>1.5</v>
      </c>
    </row>
    <row r="50" spans="1:19" s="8" customFormat="1" ht="15" customHeight="1" x14ac:dyDescent="0.25">
      <c r="A50" s="97"/>
      <c r="B50" s="98"/>
      <c r="C50" s="98"/>
      <c r="D50" s="98"/>
      <c r="E50" s="98"/>
      <c r="F50" s="99"/>
      <c r="G50" s="93" t="s">
        <v>16</v>
      </c>
      <c r="H50" s="93"/>
      <c r="I50" s="90">
        <v>0</v>
      </c>
      <c r="J50" s="91"/>
      <c r="K50" s="91"/>
      <c r="L50" s="91"/>
      <c r="M50" s="92"/>
      <c r="N50" s="106">
        <v>0</v>
      </c>
      <c r="O50" s="107"/>
      <c r="P50" s="107"/>
      <c r="Q50" s="107"/>
      <c r="R50" s="108"/>
      <c r="S50" s="37">
        <f t="shared" si="0"/>
        <v>0</v>
      </c>
    </row>
    <row r="51" spans="1:19" s="8" customFormat="1" ht="15" customHeight="1" x14ac:dyDescent="0.25">
      <c r="A51" s="97"/>
      <c r="B51" s="98"/>
      <c r="C51" s="98"/>
      <c r="D51" s="98"/>
      <c r="E51" s="98"/>
      <c r="F51" s="99"/>
      <c r="G51" s="93" t="s">
        <v>17</v>
      </c>
      <c r="H51" s="93"/>
      <c r="I51" s="90">
        <v>0</v>
      </c>
      <c r="J51" s="91"/>
      <c r="K51" s="91"/>
      <c r="L51" s="91"/>
      <c r="M51" s="92"/>
      <c r="N51" s="106">
        <v>0</v>
      </c>
      <c r="O51" s="107"/>
      <c r="P51" s="107"/>
      <c r="Q51" s="107"/>
      <c r="R51" s="108"/>
      <c r="S51" s="37">
        <f t="shared" si="0"/>
        <v>0</v>
      </c>
    </row>
    <row r="52" spans="1:19" s="8" customFormat="1" ht="15" customHeight="1" x14ac:dyDescent="0.25">
      <c r="A52" s="100"/>
      <c r="B52" s="101"/>
      <c r="C52" s="101"/>
      <c r="D52" s="101"/>
      <c r="E52" s="101"/>
      <c r="F52" s="102"/>
      <c r="G52" s="93" t="s">
        <v>18</v>
      </c>
      <c r="H52" s="93"/>
      <c r="I52" s="90">
        <v>0</v>
      </c>
      <c r="J52" s="91"/>
      <c r="K52" s="91"/>
      <c r="L52" s="91"/>
      <c r="M52" s="92"/>
      <c r="N52" s="106">
        <v>0</v>
      </c>
      <c r="O52" s="107"/>
      <c r="P52" s="107"/>
      <c r="Q52" s="107"/>
      <c r="R52" s="108"/>
      <c r="S52" s="37">
        <f t="shared" si="0"/>
        <v>0</v>
      </c>
    </row>
    <row r="53" spans="1:19" s="8" customFormat="1" ht="15" customHeight="1" x14ac:dyDescent="0.25">
      <c r="A53" s="103" t="s">
        <v>19</v>
      </c>
      <c r="B53" s="103"/>
      <c r="C53" s="103"/>
      <c r="D53" s="103"/>
      <c r="E53" s="103"/>
      <c r="F53" s="103"/>
      <c r="G53" s="93" t="s">
        <v>20</v>
      </c>
      <c r="H53" s="93"/>
      <c r="I53" s="90">
        <v>0</v>
      </c>
      <c r="J53" s="91"/>
      <c r="K53" s="91"/>
      <c r="L53" s="91"/>
      <c r="M53" s="92"/>
      <c r="N53" s="106">
        <v>0</v>
      </c>
      <c r="O53" s="107"/>
      <c r="P53" s="107"/>
      <c r="Q53" s="107"/>
      <c r="R53" s="108"/>
      <c r="S53" s="37">
        <f t="shared" si="0"/>
        <v>0</v>
      </c>
    </row>
    <row r="54" spans="1:19" s="8" customFormat="1" ht="15" customHeight="1" x14ac:dyDescent="0.25">
      <c r="A54" s="103"/>
      <c r="B54" s="103"/>
      <c r="C54" s="103"/>
      <c r="D54" s="103"/>
      <c r="E54" s="103"/>
      <c r="F54" s="103"/>
      <c r="G54" s="88" t="s">
        <v>35</v>
      </c>
      <c r="H54" s="89"/>
      <c r="I54" s="90">
        <v>2</v>
      </c>
      <c r="J54" s="91"/>
      <c r="K54" s="91"/>
      <c r="L54" s="91"/>
      <c r="M54" s="92"/>
      <c r="N54" s="106">
        <v>2</v>
      </c>
      <c r="O54" s="107"/>
      <c r="P54" s="107"/>
      <c r="Q54" s="107"/>
      <c r="R54" s="108"/>
      <c r="S54" s="37">
        <f t="shared" si="0"/>
        <v>2</v>
      </c>
    </row>
    <row r="55" spans="1:19" s="8" customFormat="1" ht="15" customHeight="1" x14ac:dyDescent="0.25">
      <c r="A55" s="103"/>
      <c r="B55" s="103"/>
      <c r="C55" s="103"/>
      <c r="D55" s="103"/>
      <c r="E55" s="103"/>
      <c r="F55" s="103"/>
      <c r="G55" s="88" t="s">
        <v>21</v>
      </c>
      <c r="H55" s="89"/>
      <c r="I55" s="90">
        <v>2</v>
      </c>
      <c r="J55" s="91"/>
      <c r="K55" s="91"/>
      <c r="L55" s="91"/>
      <c r="M55" s="92"/>
      <c r="N55" s="106">
        <v>2</v>
      </c>
      <c r="O55" s="107"/>
      <c r="P55" s="107"/>
      <c r="Q55" s="107"/>
      <c r="R55" s="108"/>
      <c r="S55" s="37">
        <f t="shared" si="0"/>
        <v>2</v>
      </c>
    </row>
    <row r="56" spans="1:19" s="8" customFormat="1" ht="15" customHeight="1" x14ac:dyDescent="0.25">
      <c r="A56" s="103"/>
      <c r="B56" s="103"/>
      <c r="C56" s="103"/>
      <c r="D56" s="103"/>
      <c r="E56" s="103"/>
      <c r="F56" s="103"/>
      <c r="G56" s="88" t="s">
        <v>22</v>
      </c>
      <c r="H56" s="89"/>
      <c r="I56" s="90">
        <v>0</v>
      </c>
      <c r="J56" s="91"/>
      <c r="K56" s="91"/>
      <c r="L56" s="91"/>
      <c r="M56" s="92"/>
      <c r="N56" s="106">
        <v>2</v>
      </c>
      <c r="O56" s="107"/>
      <c r="P56" s="107"/>
      <c r="Q56" s="107"/>
      <c r="R56" s="108"/>
      <c r="S56" s="37">
        <f t="shared" si="0"/>
        <v>1</v>
      </c>
    </row>
    <row r="57" spans="1:19" s="8" customFormat="1" ht="15" customHeight="1" x14ac:dyDescent="0.25">
      <c r="A57" s="103" t="s">
        <v>23</v>
      </c>
      <c r="B57" s="103"/>
      <c r="C57" s="103"/>
      <c r="D57" s="103"/>
      <c r="E57" s="103"/>
      <c r="F57" s="103"/>
      <c r="G57" s="88" t="s">
        <v>24</v>
      </c>
      <c r="H57" s="89"/>
      <c r="I57" s="90">
        <v>0</v>
      </c>
      <c r="J57" s="91"/>
      <c r="K57" s="91"/>
      <c r="L57" s="91"/>
      <c r="M57" s="92"/>
      <c r="N57" s="106">
        <v>0</v>
      </c>
      <c r="O57" s="107"/>
      <c r="P57" s="107"/>
      <c r="Q57" s="107"/>
      <c r="R57" s="108"/>
      <c r="S57" s="37">
        <f t="shared" si="0"/>
        <v>0</v>
      </c>
    </row>
    <row r="58" spans="1:19" s="8" customFormat="1" ht="15" customHeight="1" x14ac:dyDescent="0.25">
      <c r="A58" s="103"/>
      <c r="B58" s="103"/>
      <c r="C58" s="103"/>
      <c r="D58" s="103"/>
      <c r="E58" s="103"/>
      <c r="F58" s="103"/>
      <c r="G58" s="88" t="s">
        <v>25</v>
      </c>
      <c r="H58" s="89"/>
      <c r="I58" s="90">
        <v>0</v>
      </c>
      <c r="J58" s="91"/>
      <c r="K58" s="91"/>
      <c r="L58" s="91"/>
      <c r="M58" s="92"/>
      <c r="N58" s="106">
        <v>0</v>
      </c>
      <c r="O58" s="107"/>
      <c r="P58" s="107"/>
      <c r="Q58" s="107"/>
      <c r="R58" s="108"/>
      <c r="S58" s="37">
        <f t="shared" si="0"/>
        <v>0</v>
      </c>
    </row>
    <row r="59" spans="1:19" s="8" customFormat="1" ht="15" customHeight="1" x14ac:dyDescent="0.25">
      <c r="A59" s="103"/>
      <c r="B59" s="103"/>
      <c r="C59" s="103"/>
      <c r="D59" s="103"/>
      <c r="E59" s="103"/>
      <c r="F59" s="103"/>
      <c r="G59" s="88" t="s">
        <v>26</v>
      </c>
      <c r="H59" s="89"/>
      <c r="I59" s="90">
        <v>0</v>
      </c>
      <c r="J59" s="91"/>
      <c r="K59" s="91"/>
      <c r="L59" s="91"/>
      <c r="M59" s="92"/>
      <c r="N59" s="106">
        <v>0</v>
      </c>
      <c r="O59" s="107"/>
      <c r="P59" s="107"/>
      <c r="Q59" s="107"/>
      <c r="R59" s="108"/>
      <c r="S59" s="37">
        <f t="shared" si="0"/>
        <v>0</v>
      </c>
    </row>
  </sheetData>
  <mergeCells count="186">
    <mergeCell ref="N50:R50"/>
    <mergeCell ref="N51:R51"/>
    <mergeCell ref="N52:R52"/>
    <mergeCell ref="N53:R53"/>
    <mergeCell ref="N54:R54"/>
    <mergeCell ref="N57:R57"/>
    <mergeCell ref="N58:R58"/>
    <mergeCell ref="N59:R59"/>
    <mergeCell ref="N55:R55"/>
    <mergeCell ref="N56:R56"/>
    <mergeCell ref="V28:W28"/>
    <mergeCell ref="A30:M30"/>
    <mergeCell ref="N30:S30"/>
    <mergeCell ref="N13:Q13"/>
    <mergeCell ref="R13:T13"/>
    <mergeCell ref="N27:Q27"/>
    <mergeCell ref="R27:T27"/>
    <mergeCell ref="J27:L27"/>
    <mergeCell ref="C12:E12"/>
    <mergeCell ref="C13:E13"/>
    <mergeCell ref="C14:E14"/>
    <mergeCell ref="F26:I26"/>
    <mergeCell ref="F24:I24"/>
    <mergeCell ref="R16:T16"/>
    <mergeCell ref="N17:Q17"/>
    <mergeCell ref="R17:T17"/>
    <mergeCell ref="F16:I16"/>
    <mergeCell ref="C26:E26"/>
    <mergeCell ref="J26:L26"/>
    <mergeCell ref="F17:I17"/>
    <mergeCell ref="R22:T22"/>
    <mergeCell ref="N23:Q23"/>
    <mergeCell ref="R23:T23"/>
    <mergeCell ref="C18:E18"/>
    <mergeCell ref="N43:R43"/>
    <mergeCell ref="N32:S32"/>
    <mergeCell ref="N19:Q19"/>
    <mergeCell ref="R19:T19"/>
    <mergeCell ref="F18:I18"/>
    <mergeCell ref="V24:W24"/>
    <mergeCell ref="C24:E24"/>
    <mergeCell ref="J24:L24"/>
    <mergeCell ref="N24:Q24"/>
    <mergeCell ref="R24:T24"/>
    <mergeCell ref="V22:W22"/>
    <mergeCell ref="F22:I22"/>
    <mergeCell ref="V20:W20"/>
    <mergeCell ref="F21:I21"/>
    <mergeCell ref="J18:L18"/>
    <mergeCell ref="J19:L19"/>
    <mergeCell ref="J20:L20"/>
    <mergeCell ref="J21:L21"/>
    <mergeCell ref="J22:L22"/>
    <mergeCell ref="J23:L23"/>
    <mergeCell ref="F23:I23"/>
    <mergeCell ref="C22:E22"/>
    <mergeCell ref="C20:E20"/>
    <mergeCell ref="C21:E21"/>
    <mergeCell ref="N46:R46"/>
    <mergeCell ref="N47:R47"/>
    <mergeCell ref="N48:R48"/>
    <mergeCell ref="N49:R49"/>
    <mergeCell ref="I51:M51"/>
    <mergeCell ref="N26:Q26"/>
    <mergeCell ref="R26:T26"/>
    <mergeCell ref="F25:I25"/>
    <mergeCell ref="N28:Q28"/>
    <mergeCell ref="R28:T28"/>
    <mergeCell ref="G50:H50"/>
    <mergeCell ref="G51:H51"/>
    <mergeCell ref="I46:M46"/>
    <mergeCell ref="I47:M47"/>
    <mergeCell ref="I48:M48"/>
    <mergeCell ref="I49:M49"/>
    <mergeCell ref="I50:M50"/>
    <mergeCell ref="A38:S39"/>
    <mergeCell ref="I45:M45"/>
    <mergeCell ref="N45:R45"/>
    <mergeCell ref="A36:S36"/>
    <mergeCell ref="A43:H44"/>
    <mergeCell ref="A34:S34"/>
    <mergeCell ref="A41:S41"/>
    <mergeCell ref="N25:Q25"/>
    <mergeCell ref="R25:T25"/>
    <mergeCell ref="C27:E27"/>
    <mergeCell ref="F27:I27"/>
    <mergeCell ref="C23:E23"/>
    <mergeCell ref="V18:W18"/>
    <mergeCell ref="F19:I19"/>
    <mergeCell ref="V19:W19"/>
    <mergeCell ref="V26:W26"/>
    <mergeCell ref="V27:W27"/>
    <mergeCell ref="V23:W23"/>
    <mergeCell ref="N22:Q22"/>
    <mergeCell ref="V21:W21"/>
    <mergeCell ref="V25:W25"/>
    <mergeCell ref="N21:Q21"/>
    <mergeCell ref="R21:T21"/>
    <mergeCell ref="F20:I20"/>
    <mergeCell ref="N20:Q20"/>
    <mergeCell ref="R20:T20"/>
    <mergeCell ref="C19:E19"/>
    <mergeCell ref="N18:Q18"/>
    <mergeCell ref="R18:T18"/>
    <mergeCell ref="C25:E25"/>
    <mergeCell ref="J25:L25"/>
    <mergeCell ref="G54:H54"/>
    <mergeCell ref="I53:M53"/>
    <mergeCell ref="G52:H52"/>
    <mergeCell ref="G53:H53"/>
    <mergeCell ref="A32:M32"/>
    <mergeCell ref="I43:M43"/>
    <mergeCell ref="C28:E28"/>
    <mergeCell ref="F28:I28"/>
    <mergeCell ref="J28:L28"/>
    <mergeCell ref="I54:M54"/>
    <mergeCell ref="G56:H56"/>
    <mergeCell ref="G57:H57"/>
    <mergeCell ref="G58:H58"/>
    <mergeCell ref="I52:M52"/>
    <mergeCell ref="G47:H47"/>
    <mergeCell ref="G48:H48"/>
    <mergeCell ref="G49:H49"/>
    <mergeCell ref="G59:H59"/>
    <mergeCell ref="A45:F52"/>
    <mergeCell ref="A53:F56"/>
    <mergeCell ref="A57:F59"/>
    <mergeCell ref="G55:H55"/>
    <mergeCell ref="G45:H45"/>
    <mergeCell ref="G46:H46"/>
    <mergeCell ref="I59:M59"/>
    <mergeCell ref="I55:M55"/>
    <mergeCell ref="I56:M56"/>
    <mergeCell ref="I57:M57"/>
    <mergeCell ref="I58:M58"/>
    <mergeCell ref="V17:W17"/>
    <mergeCell ref="V11:W11"/>
    <mergeCell ref="A11:B11"/>
    <mergeCell ref="C11:E11"/>
    <mergeCell ref="A10:M10"/>
    <mergeCell ref="C16:E16"/>
    <mergeCell ref="C17:E17"/>
    <mergeCell ref="N16:Q16"/>
    <mergeCell ref="F15:I15"/>
    <mergeCell ref="C15:E15"/>
    <mergeCell ref="N14:Q14"/>
    <mergeCell ref="T2:W10"/>
    <mergeCell ref="B2:S2"/>
    <mergeCell ref="J11:L11"/>
    <mergeCell ref="J12:L12"/>
    <mergeCell ref="J13:L13"/>
    <mergeCell ref="J14:L14"/>
    <mergeCell ref="J15:L15"/>
    <mergeCell ref="A5:S5"/>
    <mergeCell ref="V14:W14"/>
    <mergeCell ref="V15:W15"/>
    <mergeCell ref="J16:L16"/>
    <mergeCell ref="J17:L17"/>
    <mergeCell ref="N11:Q11"/>
    <mergeCell ref="A1:W1"/>
    <mergeCell ref="B3:M3"/>
    <mergeCell ref="N3:O3"/>
    <mergeCell ref="P3:S3"/>
    <mergeCell ref="B4:M4"/>
    <mergeCell ref="N4:O4"/>
    <mergeCell ref="P4:S4"/>
    <mergeCell ref="A8:S9"/>
    <mergeCell ref="N10:S10"/>
    <mergeCell ref="A6:D6"/>
    <mergeCell ref="A7:D7"/>
    <mergeCell ref="F6:L6"/>
    <mergeCell ref="F7:L7"/>
    <mergeCell ref="V16:W16"/>
    <mergeCell ref="F11:I11"/>
    <mergeCell ref="N6:S7"/>
    <mergeCell ref="R14:T14"/>
    <mergeCell ref="N15:Q15"/>
    <mergeCell ref="R15:T15"/>
    <mergeCell ref="V12:W12"/>
    <mergeCell ref="F13:I13"/>
    <mergeCell ref="V13:W13"/>
    <mergeCell ref="R11:T11"/>
    <mergeCell ref="N12:Q12"/>
    <mergeCell ref="R12:T12"/>
    <mergeCell ref="F12:I12"/>
    <mergeCell ref="F14:I14"/>
  </mergeCells>
  <conditionalFormatting sqref="S45:S59">
    <cfRule type="cellIs" dxfId="2" priority="1" operator="between">
      <formula>0</formula>
      <formula>1</formula>
    </cfRule>
    <cfRule type="cellIs" dxfId="1" priority="2" operator="between">
      <formula>1.5</formula>
      <formula>2.5</formula>
    </cfRule>
    <cfRule type="cellIs" dxfId="0" priority="3" operator="between">
      <formula>3</formula>
      <formula>4</formula>
    </cfRule>
  </conditionalFormatting>
  <dataValidations count="1">
    <dataValidation showInputMessage="1" showErrorMessage="1" sqref="M12:M28 U12:U28" xr:uid="{00000000-0002-0000-0000-000000000000}"/>
  </dataValidations>
  <pageMargins left="0.7" right="0.7" top="0.75" bottom="0.75" header="0.3" footer="0.3"/>
  <pageSetup scale="33" fitToHeight="0" orientation="landscape" r:id="rId1"/>
  <headerFooter>
    <oddHeader>&amp;L&amp;G&amp;C&amp;"-,Negrita"MATRIZ DE ANALISIS DE RIESGOS
PARTE A: IDENTIFICACION Y EVALUACIÓN DE LAS AMENAZAS&amp;R&amp;"-,Negrita"VERSIÓN: 001
PAGINAS: &amp;P de &amp;N</oddHeader>
  </headerFooter>
  <rowBreaks count="2" manualBreakCount="2">
    <brk id="18" max="22" man="1"/>
    <brk id="34" max="16383" man="1"/>
  </rowBreaks>
  <legacyDrawing r:id="rId2"/>
  <legacyDrawingHF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Listas!$D$2:$D$3</xm:f>
          </x14:formula1>
          <xm:sqref>N10:S10 E6:E7 M6:M7 N30:S30 N32:S32 B12:B28 F12:I28 V12:W28 N12:Q28</xm:sqref>
        </x14:dataValidation>
        <x14:dataValidation type="list" allowBlank="1" showInputMessage="1" showErrorMessage="1" xr:uid="{00000000-0002-0000-0000-000002000000}">
          <x14:formula1>
            <xm:f>Listas!$C$2:$C$4</xm:f>
          </x14:formula1>
          <xm:sqref>C12:E28</xm:sqref>
        </x14:dataValidation>
        <x14:dataValidation type="list" allowBlank="1" showInputMessage="1" showErrorMessage="1" xr:uid="{00000000-0002-0000-0000-000003000000}">
          <x14:formula1>
            <xm:f>Listas!$E$2:$E$8</xm:f>
          </x14:formula1>
          <xm:sqref>J12:J28 K13:L28 R12:R28 S13:T28</xm:sqref>
        </x14:dataValidation>
        <x14:dataValidation type="list" allowBlank="1" showInputMessage="1" showErrorMessage="1" xr:uid="{00000000-0002-0000-0000-000004000000}">
          <x14:formula1>
            <xm:f>Listas!$F$2:$F$6</xm:f>
          </x14:formula1>
          <xm:sqref>I45:I59 J46:M59 O46:R59 N45:N59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21"/>
  <sheetViews>
    <sheetView tabSelected="1" view="pageBreakPreview" zoomScale="60" zoomScaleNormal="80" workbookViewId="0">
      <selection activeCell="M13" sqref="M13"/>
    </sheetView>
  </sheetViews>
  <sheetFormatPr baseColWidth="10" defaultColWidth="11.42578125" defaultRowHeight="15.75" x14ac:dyDescent="0.25"/>
  <cols>
    <col min="1" max="1" width="3.5703125" style="2" customWidth="1"/>
    <col min="2" max="2" width="46" style="8" customWidth="1"/>
    <col min="3" max="3" width="20" style="5" customWidth="1"/>
    <col min="4" max="4" width="11.42578125" style="2" customWidth="1"/>
    <col min="5" max="5" width="13.85546875" style="2" customWidth="1"/>
    <col min="6" max="6" width="11.42578125" style="2"/>
    <col min="7" max="7" width="11.42578125" style="7"/>
    <col min="8" max="8" width="11.42578125" style="2"/>
    <col min="9" max="9" width="9" style="2" bestFit="1" customWidth="1"/>
    <col min="10" max="10" width="19" style="2" bestFit="1" customWidth="1"/>
    <col min="11" max="16384" width="11.42578125" style="2"/>
  </cols>
  <sheetData>
    <row r="1" spans="2:10" ht="25.5" customHeight="1" x14ac:dyDescent="0.25">
      <c r="B1" s="129" t="s">
        <v>97</v>
      </c>
      <c r="C1" s="129"/>
      <c r="D1" s="129"/>
      <c r="E1" s="129"/>
      <c r="F1" s="129"/>
      <c r="G1" s="129"/>
      <c r="H1" s="129"/>
      <c r="I1" s="129"/>
      <c r="J1" s="129"/>
    </row>
    <row r="2" spans="2:10" x14ac:dyDescent="0.25">
      <c r="B2" s="75" t="s">
        <v>53</v>
      </c>
      <c r="C2" s="75"/>
      <c r="D2" s="75"/>
      <c r="E2" s="75"/>
      <c r="F2" s="75"/>
      <c r="G2" s="137" t="s">
        <v>49</v>
      </c>
      <c r="H2" s="138"/>
      <c r="I2" s="1" t="s">
        <v>67</v>
      </c>
      <c r="J2" s="1" t="s">
        <v>68</v>
      </c>
    </row>
    <row r="3" spans="2:10" ht="26.25" customHeight="1" x14ac:dyDescent="0.25">
      <c r="B3" s="139" t="s">
        <v>54</v>
      </c>
      <c r="C3" s="139"/>
      <c r="D3" s="139"/>
      <c r="E3" s="139"/>
      <c r="F3" s="139"/>
      <c r="G3" s="130" t="s">
        <v>41</v>
      </c>
      <c r="H3" s="131"/>
      <c r="I3" s="32">
        <f>+IF(G3="","",IF(G3="Si",0,1))</f>
        <v>0</v>
      </c>
      <c r="J3" s="3" t="str">
        <f>+IF(I3="","",IF(I3=1,"Está expuesto","Baja exposición"))</f>
        <v>Baja exposición</v>
      </c>
    </row>
    <row r="4" spans="2:10" ht="19.5" customHeight="1" x14ac:dyDescent="0.25">
      <c r="B4" s="146" t="s">
        <v>55</v>
      </c>
      <c r="C4" s="147"/>
      <c r="D4" s="147"/>
      <c r="E4" s="147"/>
      <c r="F4" s="147"/>
      <c r="G4" s="137" t="s">
        <v>49</v>
      </c>
      <c r="H4" s="138"/>
      <c r="I4" s="21"/>
      <c r="J4" s="21"/>
    </row>
    <row r="5" spans="2:10" ht="26.25" customHeight="1" x14ac:dyDescent="0.25">
      <c r="B5" s="139" t="s">
        <v>56</v>
      </c>
      <c r="C5" s="139"/>
      <c r="D5" s="139"/>
      <c r="E5" s="139"/>
      <c r="F5" s="139"/>
      <c r="G5" s="130" t="s">
        <v>41</v>
      </c>
      <c r="H5" s="131"/>
      <c r="I5" s="32">
        <f>+IF(G5="","",IF(G5="Si",0,1))</f>
        <v>0</v>
      </c>
      <c r="J5" s="132" t="str">
        <f>+IF(I5="","",IF(SUM(I5:I9)&gt;=4,"Fragilidad alta",IF(SUM(I5:I9)&gt;=3,"Fragilidad mediana",IF(SUM(I5:I9)&gt;=0,"Fragilidad baja"))))</f>
        <v>Fragilidad baja</v>
      </c>
    </row>
    <row r="6" spans="2:10" ht="39" customHeight="1" x14ac:dyDescent="0.25">
      <c r="B6" s="139" t="s">
        <v>57</v>
      </c>
      <c r="C6" s="139"/>
      <c r="D6" s="139"/>
      <c r="E6" s="139"/>
      <c r="F6" s="139"/>
      <c r="G6" s="130" t="s">
        <v>41</v>
      </c>
      <c r="H6" s="131"/>
      <c r="I6" s="32">
        <f t="shared" ref="I6:I9" si="0">+IF(G6="","",IF(G6="Si",0,1))</f>
        <v>0</v>
      </c>
      <c r="J6" s="133"/>
    </row>
    <row r="7" spans="2:10" ht="39" customHeight="1" x14ac:dyDescent="0.25">
      <c r="B7" s="139" t="s">
        <v>58</v>
      </c>
      <c r="C7" s="139"/>
      <c r="D7" s="139"/>
      <c r="E7" s="139"/>
      <c r="F7" s="139"/>
      <c r="G7" s="130" t="s">
        <v>41</v>
      </c>
      <c r="H7" s="131"/>
      <c r="I7" s="32">
        <f t="shared" si="0"/>
        <v>0</v>
      </c>
      <c r="J7" s="133"/>
    </row>
    <row r="8" spans="2:10" ht="39.75" customHeight="1" x14ac:dyDescent="0.25">
      <c r="B8" s="139" t="s">
        <v>59</v>
      </c>
      <c r="C8" s="139"/>
      <c r="D8" s="139"/>
      <c r="E8" s="139"/>
      <c r="F8" s="139"/>
      <c r="G8" s="130" t="s">
        <v>41</v>
      </c>
      <c r="H8" s="131"/>
      <c r="I8" s="32">
        <f t="shared" si="0"/>
        <v>0</v>
      </c>
      <c r="J8" s="133"/>
    </row>
    <row r="9" spans="2:10" ht="39" customHeight="1" x14ac:dyDescent="0.25">
      <c r="B9" s="139" t="s">
        <v>60</v>
      </c>
      <c r="C9" s="139"/>
      <c r="D9" s="139"/>
      <c r="E9" s="139"/>
      <c r="F9" s="139"/>
      <c r="G9" s="130" t="s">
        <v>41</v>
      </c>
      <c r="H9" s="131"/>
      <c r="I9" s="32">
        <f t="shared" si="0"/>
        <v>0</v>
      </c>
      <c r="J9" s="134"/>
    </row>
    <row r="10" spans="2:10" x14ac:dyDescent="0.25">
      <c r="B10" s="140" t="s">
        <v>61</v>
      </c>
      <c r="C10" s="141"/>
      <c r="D10" s="141"/>
      <c r="E10" s="141"/>
      <c r="F10" s="142"/>
      <c r="G10" s="137" t="s">
        <v>49</v>
      </c>
      <c r="H10" s="138"/>
      <c r="I10" s="1"/>
      <c r="J10" s="21"/>
    </row>
    <row r="11" spans="2:10" ht="15.75" customHeight="1" x14ac:dyDescent="0.25">
      <c r="B11" s="143" t="s">
        <v>63</v>
      </c>
      <c r="C11" s="144"/>
      <c r="D11" s="144"/>
      <c r="E11" s="144"/>
      <c r="F11" s="145"/>
      <c r="G11" s="130" t="s">
        <v>74</v>
      </c>
      <c r="H11" s="131"/>
      <c r="I11" s="132">
        <f>+IF(AND(G11="No",G12="N/A"),2,IF(AND(G11="No",G12="Si"),1,IF(AND(G11="No",G12="No"),2,IF(AND(G11="Si",G12="N/A"),0,IF(AND(G11="Si",G12="Si"),0,IF(AND(G11="Si",G12="No"),1))))))</f>
        <v>1</v>
      </c>
      <c r="J11" s="132" t="s">
        <v>92</v>
      </c>
    </row>
    <row r="12" spans="2:10" ht="64.5" customHeight="1" x14ac:dyDescent="0.25">
      <c r="B12" s="104" t="s">
        <v>62</v>
      </c>
      <c r="C12" s="104"/>
      <c r="D12" s="104"/>
      <c r="E12" s="104"/>
      <c r="F12" s="104"/>
      <c r="G12" s="130" t="s">
        <v>41</v>
      </c>
      <c r="H12" s="131"/>
      <c r="I12" s="134"/>
      <c r="J12" s="134"/>
    </row>
    <row r="13" spans="2:10" x14ac:dyDescent="0.25">
      <c r="B13" s="140" t="s">
        <v>72</v>
      </c>
      <c r="C13" s="141"/>
      <c r="D13" s="141"/>
      <c r="E13" s="141"/>
      <c r="F13" s="142"/>
      <c r="G13" s="135"/>
      <c r="H13" s="136"/>
      <c r="I13" s="33">
        <f>+SUM(I5:I9)+SUM(I11:I12)</f>
        <v>1</v>
      </c>
      <c r="J13" s="22"/>
    </row>
    <row r="14" spans="2:10" x14ac:dyDescent="0.25">
      <c r="B14" s="4"/>
      <c r="D14" s="6"/>
      <c r="E14" s="6"/>
      <c r="F14" s="6"/>
    </row>
    <row r="16" spans="2:10" x14ac:dyDescent="0.25">
      <c r="F16"/>
    </row>
    <row r="17" spans="3:6" x14ac:dyDescent="0.25">
      <c r="F17"/>
    </row>
    <row r="18" spans="3:6" x14ac:dyDescent="0.25">
      <c r="F18"/>
    </row>
    <row r="19" spans="3:6" x14ac:dyDescent="0.25">
      <c r="F19"/>
    </row>
    <row r="20" spans="3:6" x14ac:dyDescent="0.25">
      <c r="C20" s="72"/>
      <c r="D20" s="72"/>
      <c r="E20" s="72"/>
      <c r="F20"/>
    </row>
    <row r="21" spans="3:6" x14ac:dyDescent="0.25">
      <c r="F21"/>
    </row>
  </sheetData>
  <mergeCells count="29">
    <mergeCell ref="G8:H8"/>
    <mergeCell ref="B3:F3"/>
    <mergeCell ref="B4:F4"/>
    <mergeCell ref="B5:F5"/>
    <mergeCell ref="B6:F6"/>
    <mergeCell ref="B7:F7"/>
    <mergeCell ref="C20:E20"/>
    <mergeCell ref="B8:F8"/>
    <mergeCell ref="B9:F9"/>
    <mergeCell ref="B10:F10"/>
    <mergeCell ref="B11:F11"/>
    <mergeCell ref="B12:F12"/>
    <mergeCell ref="B13:F13"/>
    <mergeCell ref="B1:J1"/>
    <mergeCell ref="G12:H12"/>
    <mergeCell ref="J5:J9"/>
    <mergeCell ref="G13:H13"/>
    <mergeCell ref="I11:I12"/>
    <mergeCell ref="G9:H9"/>
    <mergeCell ref="G10:H10"/>
    <mergeCell ref="J11:J12"/>
    <mergeCell ref="G2:H2"/>
    <mergeCell ref="G4:H4"/>
    <mergeCell ref="G11:H11"/>
    <mergeCell ref="B2:F2"/>
    <mergeCell ref="G3:H3"/>
    <mergeCell ref="G5:H5"/>
    <mergeCell ref="G6:H6"/>
    <mergeCell ref="G7:H7"/>
  </mergeCells>
  <pageMargins left="0.7" right="0.7" top="1.1083333333333334" bottom="0.75" header="0.3" footer="0.3"/>
  <pageSetup paperSize="9" scale="55" fitToHeight="0" orientation="portrait" r:id="rId1"/>
  <headerFooter>
    <oddHeader>&amp;L&amp;G&amp;C&amp;"-,Negrita"MATRIZ DE ANALISIS DE RIESGOS
(PARTE B:CRITERIOS DE VERIFICACIÓN PARA EL ANALISIS DE VULNERABILIDAD)
&amp;R&amp;"-,Negrita"VERSIÓN: 001
PAGINAS: &amp;P de &amp;N</oddHeader>
  </headerFooter>
  <legacyDrawing r:id="rId2"/>
  <legacyDrawingHF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00000000-0002-0000-0100-000000000000}">
          <x14:formula1>
            <xm:f>Listas!$D$2:$D$3</xm:f>
          </x14:formula1>
          <xm:sqref>G3:H3 G11:H11 G5:H9</xm:sqref>
        </x14:dataValidation>
        <x14:dataValidation type="list" allowBlank="1" showInputMessage="1" showErrorMessage="1" xr:uid="{00000000-0002-0000-0100-000001000000}">
          <x14:formula1>
            <xm:f>Listas!$D$2:$D$4</xm:f>
          </x14:formula1>
          <xm:sqref>G12:H12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8"/>
  <sheetViews>
    <sheetView view="pageBreakPreview" zoomScale="70" zoomScaleNormal="70" zoomScaleSheetLayoutView="70" workbookViewId="0">
      <selection activeCell="L5" sqref="L5"/>
    </sheetView>
  </sheetViews>
  <sheetFormatPr baseColWidth="10" defaultColWidth="11.42578125" defaultRowHeight="15.75" x14ac:dyDescent="0.25"/>
  <cols>
    <col min="1" max="1" width="14.7109375" style="2" customWidth="1"/>
    <col min="2" max="2" width="13" style="2" customWidth="1"/>
    <col min="3" max="8" width="15.85546875" style="2" customWidth="1"/>
    <col min="9" max="16384" width="11.42578125" style="2"/>
  </cols>
  <sheetData>
    <row r="1" spans="1:13" ht="12.75" customHeight="1" x14ac:dyDescent="0.25">
      <c r="A1" s="148" t="s">
        <v>97</v>
      </c>
      <c r="B1" s="149"/>
      <c r="C1" s="149"/>
      <c r="D1" s="149"/>
      <c r="E1" s="149"/>
      <c r="F1" s="149"/>
      <c r="G1" s="149"/>
      <c r="H1" s="149"/>
    </row>
    <row r="2" spans="1:13" x14ac:dyDescent="0.25">
      <c r="D2" s="118" t="s">
        <v>77</v>
      </c>
      <c r="E2" s="118"/>
      <c r="F2" s="153" t="s">
        <v>78</v>
      </c>
      <c r="G2" s="154"/>
      <c r="H2" s="20" t="s">
        <v>79</v>
      </c>
    </row>
    <row r="3" spans="1:13" ht="31.15" customHeight="1" x14ac:dyDescent="0.25">
      <c r="A3" s="151" t="s">
        <v>72</v>
      </c>
      <c r="B3" s="151"/>
      <c r="C3" s="151"/>
      <c r="D3" s="152">
        <f>+SUM('PARTE B'!I5:I9)</f>
        <v>0</v>
      </c>
      <c r="E3" s="152"/>
      <c r="F3" s="152">
        <f>+SUM('PARTE B'!I11:I12)</f>
        <v>1</v>
      </c>
      <c r="G3" s="152"/>
      <c r="H3" s="27">
        <f>+D3+F3</f>
        <v>1</v>
      </c>
    </row>
    <row r="4" spans="1:13" s="23" customFormat="1" ht="9.6" customHeight="1" x14ac:dyDescent="0.25">
      <c r="A4" s="25"/>
      <c r="B4" s="25"/>
      <c r="C4" s="25"/>
      <c r="D4" s="24"/>
      <c r="E4" s="24"/>
      <c r="F4" s="24"/>
      <c r="G4" s="24"/>
    </row>
    <row r="5" spans="1:13" x14ac:dyDescent="0.25">
      <c r="D5" s="118" t="s">
        <v>80</v>
      </c>
      <c r="E5" s="118"/>
      <c r="F5" s="118" t="s">
        <v>81</v>
      </c>
      <c r="G5" s="118"/>
      <c r="H5" s="20" t="s">
        <v>79</v>
      </c>
    </row>
    <row r="6" spans="1:13" ht="31.15" customHeight="1" x14ac:dyDescent="0.25">
      <c r="A6" s="151" t="s">
        <v>75</v>
      </c>
      <c r="B6" s="151"/>
      <c r="C6" s="151"/>
      <c r="D6" s="152">
        <f>+'PARTE B'!I3</f>
        <v>0</v>
      </c>
      <c r="E6" s="152"/>
      <c r="F6" s="152">
        <f>+H3</f>
        <v>1</v>
      </c>
      <c r="G6" s="152"/>
      <c r="H6" s="27">
        <f>+IFERROR(D6+F6,"")</f>
        <v>1</v>
      </c>
    </row>
    <row r="7" spans="1:13" s="17" customFormat="1" ht="8.4499999999999993" customHeight="1" x14ac:dyDescent="0.25">
      <c r="A7" s="25"/>
      <c r="B7" s="25"/>
      <c r="C7" s="25"/>
      <c r="D7" s="24"/>
      <c r="E7" s="24"/>
      <c r="F7" s="24"/>
      <c r="G7" s="24"/>
      <c r="H7" s="23"/>
    </row>
    <row r="8" spans="1:13" s="17" customFormat="1" ht="31.15" customHeight="1" x14ac:dyDescent="0.25">
      <c r="A8" s="2"/>
      <c r="B8" s="2"/>
      <c r="C8" s="2"/>
      <c r="D8" s="118" t="s">
        <v>82</v>
      </c>
      <c r="E8" s="118"/>
      <c r="F8" s="118" t="s">
        <v>83</v>
      </c>
      <c r="G8" s="118"/>
      <c r="H8" s="20" t="s">
        <v>79</v>
      </c>
    </row>
    <row r="9" spans="1:13" s="17" customFormat="1" ht="31.15" customHeight="1" x14ac:dyDescent="0.25">
      <c r="A9" s="151" t="s">
        <v>76</v>
      </c>
      <c r="B9" s="151"/>
      <c r="C9" s="151"/>
      <c r="D9" s="152">
        <f>+(MAX('PARTE A'!$I$45:$I$59)*MAX('PARTE A'!$N$45:$N$59))+IF(COUNTIF('PARTE A'!$B$12:$B$28,"Si")&gt;0,1)</f>
        <v>5</v>
      </c>
      <c r="E9" s="152"/>
      <c r="F9" s="152">
        <f>+H6</f>
        <v>1</v>
      </c>
      <c r="G9" s="152"/>
      <c r="H9" s="27">
        <f>+IFERROR(D9*F9,0)</f>
        <v>5</v>
      </c>
    </row>
    <row r="10" spans="1:13" s="23" customFormat="1" x14ac:dyDescent="0.25">
      <c r="A10" s="24"/>
      <c r="B10" s="24"/>
      <c r="C10" s="24"/>
      <c r="D10" s="24"/>
      <c r="E10" s="24"/>
      <c r="F10" s="24"/>
      <c r="G10" s="24"/>
      <c r="H10" s="24"/>
    </row>
    <row r="11" spans="1:13" ht="31.5" x14ac:dyDescent="0.25">
      <c r="A11" s="30" t="s">
        <v>27</v>
      </c>
      <c r="B11" s="29" t="s">
        <v>28</v>
      </c>
      <c r="C11" s="118" t="s">
        <v>87</v>
      </c>
      <c r="D11" s="118"/>
      <c r="E11" s="118"/>
      <c r="F11" s="118"/>
      <c r="G11" s="118"/>
      <c r="H11" s="118"/>
      <c r="I11" s="14"/>
      <c r="J11" s="14"/>
      <c r="K11" s="14"/>
      <c r="L11" s="14"/>
      <c r="M11" s="14"/>
    </row>
    <row r="12" spans="1:13" s="8" customFormat="1" ht="87" customHeight="1" x14ac:dyDescent="0.25">
      <c r="A12" s="9" t="str">
        <f>+IFERROR(IF(B12&gt;66,"Alto",IF(B12&gt;=33,"Medio",IF(B12&gt;0,"Bajo",""))),0)</f>
        <v>Bajo</v>
      </c>
      <c r="B12" s="28">
        <f>+((H9-$B$27)/$B$28)*100</f>
        <v>3.6764705882352944</v>
      </c>
      <c r="C12" s="155" t="str">
        <f>+IFERROR(IF(B12&gt;66,"El proyecto puede verse afectado por condiciones de riesgo y requiere incorporar medidas de reducción de la vulnerabilidad. Si el costo de incorporar estas medidas es muy alto en relación con la inversión que pretende hacerse el proyecto no es sostenible.",IF(B12&gt;=33,"El proyecto tiene condiciones de riesgo que lo hacen vulnerable, y se deben incorporan las medidas de reducción de vulnerabilidad, para que este sea sostenible y pueda viabilizarse.",IF(B12&gt;0,"El proyecto no presenta riesgos significativos en su ejecución.",""))),0)</f>
        <v>El proyecto no presenta riesgos significativos en su ejecución.</v>
      </c>
      <c r="D12" s="155"/>
      <c r="E12" s="155"/>
      <c r="F12" s="155"/>
      <c r="G12" s="155"/>
      <c r="H12" s="155"/>
    </row>
    <row r="14" spans="1:13" ht="15.6" customHeight="1" x14ac:dyDescent="0.25">
      <c r="A14" s="118" t="s">
        <v>29</v>
      </c>
      <c r="B14" s="118"/>
      <c r="C14" s="118"/>
      <c r="D14" s="118"/>
      <c r="E14" s="118"/>
      <c r="F14" s="118"/>
      <c r="G14" s="118"/>
      <c r="H14" s="118"/>
    </row>
    <row r="15" spans="1:13" ht="15.6" customHeight="1" x14ac:dyDescent="0.25">
      <c r="A15" s="150" t="s">
        <v>69</v>
      </c>
      <c r="B15" s="150"/>
      <c r="C15" s="150"/>
      <c r="D15" s="150"/>
      <c r="E15" s="150"/>
      <c r="F15" s="150"/>
      <c r="G15" s="150"/>
      <c r="H15" s="150"/>
    </row>
    <row r="16" spans="1:13" x14ac:dyDescent="0.25">
      <c r="A16" s="150" t="s">
        <v>69</v>
      </c>
      <c r="B16" s="150"/>
      <c r="C16" s="150"/>
      <c r="D16" s="150"/>
      <c r="E16" s="150"/>
      <c r="F16" s="150"/>
      <c r="G16" s="150"/>
      <c r="H16" s="150"/>
    </row>
    <row r="17" spans="1:8" x14ac:dyDescent="0.25">
      <c r="A17" s="150" t="s">
        <v>69</v>
      </c>
      <c r="B17" s="150"/>
      <c r="C17" s="150"/>
      <c r="D17" s="150"/>
      <c r="E17" s="150"/>
      <c r="F17" s="150"/>
      <c r="G17" s="150"/>
      <c r="H17" s="150"/>
    </row>
    <row r="18" spans="1:8" x14ac:dyDescent="0.25">
      <c r="A18" s="150" t="s">
        <v>69</v>
      </c>
      <c r="B18" s="150"/>
      <c r="C18" s="150"/>
      <c r="D18" s="150"/>
      <c r="E18" s="150"/>
      <c r="F18" s="150"/>
      <c r="G18" s="150"/>
      <c r="H18" s="150"/>
    </row>
    <row r="19" spans="1:8" x14ac:dyDescent="0.25">
      <c r="A19" s="150" t="s">
        <v>69</v>
      </c>
      <c r="B19" s="150"/>
      <c r="C19" s="150"/>
      <c r="D19" s="150"/>
      <c r="E19" s="150"/>
      <c r="F19" s="150"/>
      <c r="G19" s="150"/>
      <c r="H19" s="150"/>
    </row>
    <row r="26" spans="1:8" x14ac:dyDescent="0.25">
      <c r="A26" s="26" t="s">
        <v>84</v>
      </c>
      <c r="B26" s="26">
        <v>136</v>
      </c>
    </row>
    <row r="27" spans="1:8" x14ac:dyDescent="0.25">
      <c r="A27" s="26" t="s">
        <v>85</v>
      </c>
      <c r="B27" s="26">
        <v>0</v>
      </c>
    </row>
    <row r="28" spans="1:8" x14ac:dyDescent="0.25">
      <c r="A28" s="26" t="s">
        <v>86</v>
      </c>
      <c r="B28" s="26">
        <f>+B26-B27</f>
        <v>136</v>
      </c>
    </row>
  </sheetData>
  <mergeCells count="24">
    <mergeCell ref="C12:H12"/>
    <mergeCell ref="C11:H11"/>
    <mergeCell ref="D8:E8"/>
    <mergeCell ref="F6:G6"/>
    <mergeCell ref="F8:G8"/>
    <mergeCell ref="A9:C9"/>
    <mergeCell ref="D9:E9"/>
    <mergeCell ref="F9:G9"/>
    <mergeCell ref="A1:H1"/>
    <mergeCell ref="A17:H17"/>
    <mergeCell ref="A18:H18"/>
    <mergeCell ref="A19:H19"/>
    <mergeCell ref="A14:H14"/>
    <mergeCell ref="A15:H15"/>
    <mergeCell ref="A16:H16"/>
    <mergeCell ref="A3:C3"/>
    <mergeCell ref="A6:C6"/>
    <mergeCell ref="D2:E2"/>
    <mergeCell ref="D3:E3"/>
    <mergeCell ref="F3:G3"/>
    <mergeCell ref="F2:G2"/>
    <mergeCell ref="D5:E5"/>
    <mergeCell ref="F5:G5"/>
    <mergeCell ref="D6:E6"/>
  </mergeCells>
  <pageMargins left="0.7" right="0.7" top="1.3027083333333334" bottom="0.75" header="0.3" footer="0.3"/>
  <pageSetup scale="70" fitToWidth="0" fitToHeight="0" orientation="portrait" r:id="rId1"/>
  <headerFooter>
    <oddHeader>&amp;L&amp;G&amp;C&amp;"-,Negrita"MATRIZ DE ANALISIS DE RIESGOS
(PARTE C: VALORACION DEL NIVEL DE RIESGO)&amp;R&amp;"-,Negrita"VERSIÓN: 001
PAGINAS: &amp;P de &amp;P</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F17"/>
  <sheetViews>
    <sheetView zoomScale="140" zoomScaleNormal="140" workbookViewId="0">
      <selection activeCell="D3" sqref="D3"/>
    </sheetView>
  </sheetViews>
  <sheetFormatPr baseColWidth="10" defaultRowHeight="15" x14ac:dyDescent="0.25"/>
  <cols>
    <col min="2" max="2" width="32.140625" customWidth="1"/>
    <col min="3" max="3" width="14.140625" customWidth="1"/>
  </cols>
  <sheetData>
    <row r="2" spans="2:6" x14ac:dyDescent="0.25">
      <c r="B2" t="s">
        <v>11</v>
      </c>
      <c r="C2" t="s">
        <v>38</v>
      </c>
      <c r="D2" t="s">
        <v>41</v>
      </c>
      <c r="E2" t="s">
        <v>42</v>
      </c>
      <c r="F2">
        <v>0</v>
      </c>
    </row>
    <row r="3" spans="2:6" x14ac:dyDescent="0.25">
      <c r="B3" t="s">
        <v>12</v>
      </c>
      <c r="C3" t="s">
        <v>39</v>
      </c>
      <c r="D3" t="s">
        <v>74</v>
      </c>
      <c r="E3" t="s">
        <v>43</v>
      </c>
      <c r="F3">
        <v>1</v>
      </c>
    </row>
    <row r="4" spans="2:6" x14ac:dyDescent="0.25">
      <c r="B4" t="s">
        <v>13</v>
      </c>
      <c r="C4" t="s">
        <v>40</v>
      </c>
      <c r="D4" t="s">
        <v>66</v>
      </c>
      <c r="E4" t="s">
        <v>44</v>
      </c>
      <c r="F4">
        <v>2</v>
      </c>
    </row>
    <row r="5" spans="2:6" x14ac:dyDescent="0.25">
      <c r="B5" t="s">
        <v>14</v>
      </c>
      <c r="E5" t="s">
        <v>45</v>
      </c>
      <c r="F5">
        <v>3</v>
      </c>
    </row>
    <row r="6" spans="2:6" x14ac:dyDescent="0.25">
      <c r="B6" t="s">
        <v>15</v>
      </c>
      <c r="E6" t="s">
        <v>46</v>
      </c>
      <c r="F6">
        <v>4</v>
      </c>
    </row>
    <row r="7" spans="2:6" x14ac:dyDescent="0.25">
      <c r="B7" t="s">
        <v>16</v>
      </c>
      <c r="E7" t="s">
        <v>47</v>
      </c>
    </row>
    <row r="8" spans="2:6" x14ac:dyDescent="0.25">
      <c r="B8" t="s">
        <v>17</v>
      </c>
      <c r="E8" t="s">
        <v>48</v>
      </c>
    </row>
    <row r="9" spans="2:6" x14ac:dyDescent="0.25">
      <c r="B9" t="s">
        <v>18</v>
      </c>
    </row>
    <row r="10" spans="2:6" x14ac:dyDescent="0.25">
      <c r="B10" t="s">
        <v>20</v>
      </c>
    </row>
    <row r="11" spans="2:6" x14ac:dyDescent="0.25">
      <c r="B11" t="s">
        <v>35</v>
      </c>
    </row>
    <row r="12" spans="2:6" x14ac:dyDescent="0.25">
      <c r="B12" t="s">
        <v>21</v>
      </c>
    </row>
    <row r="13" spans="2:6" x14ac:dyDescent="0.25">
      <c r="B13" t="s">
        <v>22</v>
      </c>
    </row>
    <row r="14" spans="2:6" x14ac:dyDescent="0.25">
      <c r="B14" t="s">
        <v>24</v>
      </c>
    </row>
    <row r="15" spans="2:6" x14ac:dyDescent="0.25">
      <c r="B15" t="s">
        <v>25</v>
      </c>
    </row>
    <row r="16" spans="2:6" x14ac:dyDescent="0.25">
      <c r="B16" t="s">
        <v>26</v>
      </c>
    </row>
    <row r="17" spans="2:2" x14ac:dyDescent="0.25">
      <c r="B17" t="s">
        <v>34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PARTE A</vt:lpstr>
      <vt:lpstr>PARTE B</vt:lpstr>
      <vt:lpstr>PARTE C</vt:lpstr>
      <vt:lpstr>Listas</vt:lpstr>
      <vt:lpstr>'PARTE 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Cepeda Gomez</dc:creator>
  <cp:lastModifiedBy>usuario</cp:lastModifiedBy>
  <cp:lastPrinted>2021-04-26T21:48:50Z</cp:lastPrinted>
  <dcterms:created xsi:type="dcterms:W3CDTF">2017-06-16T17:20:24Z</dcterms:created>
  <dcterms:modified xsi:type="dcterms:W3CDTF">2021-06-22T14:04:08Z</dcterms:modified>
</cp:coreProperties>
</file>