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cordoba\Documents\"/>
    </mc:Choice>
  </mc:AlternateContent>
  <bookViews>
    <workbookView xWindow="0" yWindow="0" windowWidth="20490" windowHeight="7650"/>
  </bookViews>
  <sheets>
    <sheet name="PONDE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F9" i="1"/>
  <c r="F8" i="1"/>
  <c r="E9" i="1"/>
  <c r="E8" i="1"/>
  <c r="C9" i="1"/>
  <c r="D9" i="1"/>
  <c r="D8" i="1"/>
  <c r="C8" i="1"/>
  <c r="O35" i="1"/>
  <c r="N35" i="1"/>
  <c r="M35" i="1"/>
  <c r="L35" i="1"/>
  <c r="K35" i="1"/>
  <c r="J35" i="1"/>
  <c r="I35" i="1"/>
  <c r="H35" i="1"/>
  <c r="O34" i="1"/>
  <c r="M34" i="1"/>
  <c r="L34" i="1"/>
  <c r="K34" i="1"/>
  <c r="N34" i="1"/>
  <c r="J34" i="1"/>
  <c r="I34" i="1"/>
  <c r="H34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J8" i="1"/>
  <c r="K8" i="1"/>
  <c r="L8" i="1"/>
  <c r="M8" i="1"/>
  <c r="N8" i="1"/>
  <c r="O8" i="1"/>
  <c r="H8" i="1"/>
  <c r="H10" i="1"/>
  <c r="I10" i="1"/>
  <c r="J10" i="1"/>
  <c r="K10" i="1"/>
  <c r="L10" i="1"/>
  <c r="M10" i="1"/>
  <c r="N10" i="1"/>
  <c r="O10" i="1"/>
  <c r="H11" i="1"/>
  <c r="I11" i="1"/>
  <c r="J11" i="1"/>
  <c r="K11" i="1"/>
  <c r="L11" i="1"/>
  <c r="M11" i="1"/>
  <c r="N11" i="1"/>
  <c r="O11" i="1"/>
  <c r="H12" i="1"/>
  <c r="I12" i="1"/>
  <c r="J12" i="1"/>
  <c r="K12" i="1"/>
  <c r="L12" i="1"/>
  <c r="M12" i="1"/>
  <c r="N12" i="1"/>
  <c r="O12" i="1"/>
  <c r="H13" i="1"/>
  <c r="I13" i="1"/>
  <c r="J13" i="1"/>
  <c r="K13" i="1"/>
  <c r="L13" i="1"/>
  <c r="M13" i="1"/>
  <c r="N13" i="1"/>
  <c r="O13" i="1"/>
  <c r="H14" i="1"/>
  <c r="I14" i="1"/>
  <c r="J14" i="1"/>
  <c r="K14" i="1"/>
  <c r="L14" i="1"/>
  <c r="M14" i="1"/>
  <c r="N14" i="1"/>
  <c r="O14" i="1"/>
  <c r="H15" i="1"/>
  <c r="I15" i="1"/>
  <c r="J15" i="1"/>
  <c r="K15" i="1"/>
  <c r="L15" i="1"/>
  <c r="M15" i="1"/>
  <c r="N15" i="1"/>
  <c r="O15" i="1"/>
  <c r="H16" i="1"/>
  <c r="I16" i="1"/>
  <c r="J16" i="1"/>
  <c r="K16" i="1"/>
  <c r="L16" i="1"/>
  <c r="M16" i="1"/>
  <c r="N16" i="1"/>
  <c r="O16" i="1"/>
  <c r="H17" i="1"/>
  <c r="I17" i="1"/>
  <c r="J17" i="1"/>
  <c r="K17" i="1"/>
  <c r="L17" i="1"/>
  <c r="M17" i="1"/>
  <c r="N17" i="1"/>
  <c r="O17" i="1"/>
  <c r="H18" i="1"/>
  <c r="I18" i="1"/>
  <c r="J18" i="1"/>
  <c r="K18" i="1"/>
  <c r="L18" i="1"/>
  <c r="M18" i="1"/>
  <c r="N18" i="1"/>
  <c r="O18" i="1"/>
  <c r="H19" i="1"/>
  <c r="I19" i="1"/>
  <c r="J19" i="1"/>
  <c r="K19" i="1"/>
  <c r="L19" i="1"/>
  <c r="M19" i="1"/>
  <c r="N19" i="1"/>
  <c r="O19" i="1"/>
  <c r="H20" i="1"/>
  <c r="I20" i="1"/>
  <c r="J20" i="1"/>
  <c r="K20" i="1"/>
  <c r="L20" i="1"/>
  <c r="M20" i="1"/>
  <c r="N20" i="1"/>
  <c r="O20" i="1"/>
  <c r="H21" i="1"/>
  <c r="I21" i="1"/>
  <c r="J21" i="1"/>
  <c r="K21" i="1"/>
  <c r="L21" i="1"/>
  <c r="M21" i="1"/>
  <c r="N21" i="1"/>
  <c r="O21" i="1"/>
  <c r="H22" i="1"/>
  <c r="I22" i="1"/>
  <c r="J22" i="1"/>
  <c r="K22" i="1"/>
  <c r="L22" i="1"/>
  <c r="M22" i="1"/>
  <c r="N22" i="1"/>
  <c r="O22" i="1"/>
  <c r="H23" i="1"/>
  <c r="I23" i="1"/>
  <c r="J23" i="1"/>
  <c r="K23" i="1"/>
  <c r="L23" i="1"/>
  <c r="M23" i="1"/>
  <c r="N23" i="1"/>
  <c r="O23" i="1"/>
  <c r="H24" i="1"/>
  <c r="I24" i="1"/>
  <c r="J24" i="1"/>
  <c r="K24" i="1"/>
  <c r="L24" i="1"/>
  <c r="M24" i="1"/>
  <c r="N24" i="1"/>
  <c r="O24" i="1"/>
  <c r="H25" i="1"/>
  <c r="I25" i="1"/>
  <c r="J25" i="1"/>
  <c r="K25" i="1"/>
  <c r="L25" i="1"/>
  <c r="M25" i="1"/>
  <c r="N25" i="1"/>
  <c r="O25" i="1"/>
  <c r="H26" i="1"/>
  <c r="I26" i="1"/>
  <c r="J26" i="1"/>
  <c r="K26" i="1"/>
  <c r="L26" i="1"/>
  <c r="M26" i="1"/>
  <c r="N26" i="1"/>
  <c r="O26" i="1"/>
  <c r="H27" i="1"/>
  <c r="I27" i="1"/>
  <c r="J27" i="1"/>
  <c r="K27" i="1"/>
  <c r="L27" i="1"/>
  <c r="M27" i="1"/>
  <c r="N27" i="1"/>
  <c r="O27" i="1"/>
  <c r="H28" i="1"/>
  <c r="I28" i="1"/>
  <c r="J28" i="1"/>
  <c r="K28" i="1"/>
  <c r="L28" i="1"/>
  <c r="M28" i="1"/>
  <c r="N28" i="1"/>
  <c r="O28" i="1"/>
  <c r="H29" i="1"/>
  <c r="I29" i="1"/>
  <c r="J29" i="1"/>
  <c r="K29" i="1"/>
  <c r="L29" i="1"/>
  <c r="M29" i="1"/>
  <c r="N29" i="1"/>
  <c r="O29" i="1"/>
  <c r="H30" i="1"/>
  <c r="I30" i="1"/>
  <c r="J30" i="1"/>
  <c r="K30" i="1"/>
  <c r="L30" i="1"/>
  <c r="M30" i="1"/>
  <c r="N30" i="1"/>
  <c r="O30" i="1"/>
  <c r="H31" i="1"/>
  <c r="I31" i="1"/>
  <c r="J31" i="1"/>
  <c r="K31" i="1"/>
  <c r="L31" i="1"/>
  <c r="M31" i="1"/>
  <c r="N31" i="1"/>
  <c r="O31" i="1"/>
  <c r="H32" i="1"/>
  <c r="I32" i="1"/>
  <c r="J32" i="1"/>
  <c r="K32" i="1"/>
  <c r="L32" i="1"/>
  <c r="M32" i="1"/>
  <c r="N32" i="1"/>
  <c r="O32" i="1"/>
  <c r="H33" i="1"/>
  <c r="I33" i="1"/>
  <c r="J33" i="1"/>
  <c r="K33" i="1"/>
  <c r="L33" i="1"/>
  <c r="M33" i="1"/>
  <c r="N33" i="1"/>
  <c r="O33" i="1"/>
  <c r="H9" i="1"/>
  <c r="I9" i="1"/>
  <c r="J9" i="1"/>
  <c r="K9" i="1"/>
  <c r="L9" i="1"/>
  <c r="M9" i="1"/>
  <c r="N9" i="1"/>
  <c r="O9" i="1"/>
  <c r="I8" i="1"/>
  <c r="P32" i="1" l="1"/>
  <c r="P17" i="1"/>
  <c r="P25" i="1"/>
  <c r="P33" i="1"/>
  <c r="P9" i="1"/>
  <c r="P12" i="1"/>
  <c r="P16" i="1"/>
  <c r="P20" i="1"/>
  <c r="P24" i="1"/>
  <c r="P28" i="1"/>
  <c r="P13" i="1"/>
  <c r="P21" i="1"/>
  <c r="P29" i="1"/>
  <c r="P10" i="1"/>
  <c r="P14" i="1"/>
  <c r="P18" i="1"/>
  <c r="P22" i="1"/>
  <c r="P26" i="1"/>
  <c r="P30" i="1"/>
  <c r="P34" i="1"/>
  <c r="P11" i="1"/>
  <c r="P15" i="1"/>
  <c r="P19" i="1"/>
  <c r="P23" i="1"/>
  <c r="P27" i="1"/>
  <c r="P31" i="1"/>
  <c r="P35" i="1"/>
  <c r="P8" i="1" l="1"/>
</calcChain>
</file>

<file path=xl/sharedStrings.xml><?xml version="1.0" encoding="utf-8"?>
<sst xmlns="http://schemas.openxmlformats.org/spreadsheetml/2006/main" count="49" uniqueCount="48">
  <si>
    <t xml:space="preserve">Medicina Veterinaria y Zootecnia  </t>
  </si>
  <si>
    <t>Acuicultura </t>
  </si>
  <si>
    <t>Ingeniería Agronómica       </t>
  </si>
  <si>
    <t>Matemáticas      </t>
  </si>
  <si>
    <t>Geografía      </t>
  </si>
  <si>
    <t xml:space="preserve">Licenciatura  Educación Física, Recreación y Deporte     </t>
  </si>
  <si>
    <t>Estadística         </t>
  </si>
  <si>
    <t>Física         </t>
  </si>
  <si>
    <t>Química        </t>
  </si>
  <si>
    <t>Biología        </t>
  </si>
  <si>
    <t>Enfermería      </t>
  </si>
  <si>
    <t xml:space="preserve">Licenciatura en Literatura  y Lengua Castellana     </t>
  </si>
  <si>
    <t>Licenciatura en Informática       </t>
  </si>
  <si>
    <t xml:space="preserve">Licenciatura en Ciencias Naturales y Educación Ambiental     </t>
  </si>
  <si>
    <t>Ingeniería Mecánica        </t>
  </si>
  <si>
    <t>Ingeniería Ambiental      </t>
  </si>
  <si>
    <t xml:space="preserve">Ingeniería Industrial      </t>
  </si>
  <si>
    <t>Licenciatura en Ciencias Sociales      </t>
  </si>
  <si>
    <t>Tecnología en Regencia y Farmacia      </t>
  </si>
  <si>
    <t>Administración en Salud      </t>
  </si>
  <si>
    <t xml:space="preserve">Licenciatura en Lengua Extranjera con Énfasis en Inglés  </t>
  </si>
  <si>
    <t>Licenciatura en Educación Infantil </t>
  </si>
  <si>
    <t>Licenciatura en Educación Artística </t>
  </si>
  <si>
    <t>Ingeniería de Alimentos </t>
  </si>
  <si>
    <t>Ingeniería de Sistemas </t>
  </si>
  <si>
    <t>Derecho</t>
  </si>
  <si>
    <t>Administración en Finanzas y Negocios Internacionales</t>
  </si>
  <si>
    <t>Bacteriología      </t>
  </si>
  <si>
    <r>
      <t xml:space="preserve"> 
</t>
    </r>
    <r>
      <rPr>
        <sz val="18"/>
        <color theme="1"/>
        <rFont val="Calibri"/>
        <family val="2"/>
        <scheme val="minor"/>
      </rPr>
      <t>VICERRECTORIA ACADEMICA
OFICINA DE ADMISIONES, REGISTRO Y CONTROL
SIMULADOR DE PUNTAJE POR PROGRAMA</t>
    </r>
    <r>
      <rPr>
        <sz val="11"/>
        <color theme="1"/>
        <rFont val="Calibri"/>
        <family val="2"/>
        <scheme val="minor"/>
      </rPr>
      <t xml:space="preserve">
</t>
    </r>
  </si>
  <si>
    <t xml:space="preserve">        Ingrese aquí su puntaje de prueba saber 11</t>
  </si>
  <si>
    <t>OFERTA ACADEMICA DE PREGRADO</t>
  </si>
  <si>
    <r>
      <t xml:space="preserve">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ÁREA</t>
    </r>
  </si>
  <si>
    <t>LENGUAJE</t>
  </si>
  <si>
    <t>LECTURA CRÍTICA</t>
  </si>
  <si>
    <t>MATEMÁTICAS</t>
  </si>
  <si>
    <t>BIOLOGÍA</t>
  </si>
  <si>
    <t>FÍSICA</t>
  </si>
  <si>
    <t>QUÍMICA</t>
  </si>
  <si>
    <t>CIENCIAS NATURALES</t>
  </si>
  <si>
    <t>SOCIALES Y CIUDADANAS</t>
  </si>
  <si>
    <t>CIENCIAS SOCIALES</t>
  </si>
  <si>
    <t>INGLÉS</t>
  </si>
  <si>
    <t>PROMEDIO PONDERADO</t>
  </si>
  <si>
    <t>FILOSOFIA</t>
  </si>
  <si>
    <t>MATEMATICAS</t>
  </si>
  <si>
    <t>INGLES</t>
  </si>
  <si>
    <t>PRUEBAS 2014-II EN ADELANTE</t>
  </si>
  <si>
    <t>PRUEBAS 2006-I/2014-I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</si>
</sst>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3C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255"/>
    </xf>
    <xf numFmtId="0" fontId="0" fillId="5" borderId="0" xfId="0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3" borderId="0" xfId="0" applyFont="1" applyFill="1"/>
    <xf numFmtId="0" fontId="5" fillId="4" borderId="0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133350</xdr:rowOff>
    </xdr:from>
    <xdr:to>
      <xdr:col>1</xdr:col>
      <xdr:colOff>1657350</xdr:colOff>
      <xdr:row>3</xdr:row>
      <xdr:rowOff>866775</xdr:rowOff>
    </xdr:to>
    <xdr:pic>
      <xdr:nvPicPr>
        <xdr:cNvPr id="8" name="Imagen 7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33350"/>
          <a:ext cx="8191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504825</xdr:colOff>
      <xdr:row>0</xdr:row>
      <xdr:rowOff>104775</xdr:rowOff>
    </xdr:from>
    <xdr:to>
      <xdr:col>14</xdr:col>
      <xdr:colOff>28575</xdr:colOff>
      <xdr:row>3</xdr:row>
      <xdr:rowOff>866775</xdr:rowOff>
    </xdr:to>
    <xdr:pic>
      <xdr:nvPicPr>
        <xdr:cNvPr id="10" name="Imagen 9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04775"/>
          <a:ext cx="10668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3238500</xdr:colOff>
      <xdr:row>6</xdr:row>
      <xdr:rowOff>104775</xdr:rowOff>
    </xdr:from>
    <xdr:to>
      <xdr:col>1</xdr:col>
      <xdr:colOff>3571875</xdr:colOff>
      <xdr:row>6</xdr:row>
      <xdr:rowOff>238125</xdr:rowOff>
    </xdr:to>
    <xdr:sp macro="" textlink="">
      <xdr:nvSpPr>
        <xdr:cNvPr id="11" name="Flecha derecha 10"/>
        <xdr:cNvSpPr/>
      </xdr:nvSpPr>
      <xdr:spPr>
        <a:xfrm>
          <a:off x="4000500" y="1943100"/>
          <a:ext cx="333375" cy="133350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3228975</xdr:colOff>
      <xdr:row>5</xdr:row>
      <xdr:rowOff>66675</xdr:rowOff>
    </xdr:from>
    <xdr:to>
      <xdr:col>1</xdr:col>
      <xdr:colOff>3562350</xdr:colOff>
      <xdr:row>5</xdr:row>
      <xdr:rowOff>200025</xdr:rowOff>
    </xdr:to>
    <xdr:sp macro="" textlink="">
      <xdr:nvSpPr>
        <xdr:cNvPr id="12" name="Flecha derecha 11"/>
        <xdr:cNvSpPr/>
      </xdr:nvSpPr>
      <xdr:spPr>
        <a:xfrm>
          <a:off x="3990975" y="1666875"/>
          <a:ext cx="333375" cy="133350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>
      <selection activeCell="C10" sqref="C10"/>
    </sheetView>
  </sheetViews>
  <sheetFormatPr baseColWidth="10" defaultRowHeight="15" x14ac:dyDescent="0.25"/>
  <cols>
    <col min="2" max="2" width="54.7109375" customWidth="1"/>
    <col min="3" max="3" width="8" customWidth="1"/>
    <col min="4" max="4" width="8.7109375" bestFit="1" customWidth="1"/>
    <col min="5" max="5" width="10" bestFit="1" customWidth="1"/>
    <col min="6" max="6" width="7.28515625" bestFit="1" customWidth="1"/>
    <col min="7" max="7" width="7.42578125" bestFit="1" customWidth="1"/>
    <col min="8" max="8" width="6.5703125" customWidth="1"/>
    <col min="9" max="9" width="7.28515625" bestFit="1" customWidth="1"/>
    <col min="10" max="10" width="8.7109375" bestFit="1" customWidth="1"/>
    <col min="11" max="11" width="10" bestFit="1" customWidth="1"/>
    <col min="12" max="13" width="7.7109375" customWidth="1"/>
    <col min="14" max="14" width="7.140625" bestFit="1" customWidth="1"/>
    <col min="15" max="15" width="5.5703125" bestFit="1" customWidth="1"/>
    <col min="16" max="16" width="12.7109375" customWidth="1"/>
  </cols>
  <sheetData>
    <row r="1" spans="1:23" ht="12" customHeight="1" x14ac:dyDescent="0.25">
      <c r="A1" s="2"/>
      <c r="B1" s="3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70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0.25" customHeight="1" x14ac:dyDescent="0.25">
      <c r="A5" s="2"/>
      <c r="B5" s="1"/>
      <c r="C5" s="13" t="s">
        <v>46</v>
      </c>
      <c r="D5" s="13"/>
      <c r="E5" s="13"/>
      <c r="F5" s="13"/>
      <c r="G5" s="13"/>
      <c r="H5" s="13" t="s">
        <v>47</v>
      </c>
      <c r="I5" s="13"/>
      <c r="J5" s="13"/>
      <c r="K5" s="13"/>
      <c r="L5" s="13"/>
      <c r="M5" s="13"/>
      <c r="N5" s="13"/>
      <c r="O5" s="13"/>
      <c r="P5" s="1"/>
      <c r="Q5" s="2"/>
      <c r="R5" s="2"/>
      <c r="S5" s="2"/>
      <c r="T5" s="2"/>
      <c r="U5" s="2"/>
      <c r="V5" s="2"/>
      <c r="W5" s="2"/>
    </row>
    <row r="6" spans="1:23" ht="24.75" customHeight="1" x14ac:dyDescent="0.25">
      <c r="A6" s="2"/>
      <c r="B6" s="5" t="s">
        <v>31</v>
      </c>
      <c r="C6" s="8" t="s">
        <v>33</v>
      </c>
      <c r="D6" s="8" t="s">
        <v>38</v>
      </c>
      <c r="E6" s="8" t="s">
        <v>39</v>
      </c>
      <c r="F6" s="8" t="s">
        <v>34</v>
      </c>
      <c r="G6" s="8" t="s">
        <v>41</v>
      </c>
      <c r="H6" s="12" t="s">
        <v>37</v>
      </c>
      <c r="I6" s="12" t="s">
        <v>36</v>
      </c>
      <c r="J6" s="12" t="s">
        <v>35</v>
      </c>
      <c r="K6" s="12" t="s">
        <v>32</v>
      </c>
      <c r="L6" s="12" t="s">
        <v>43</v>
      </c>
      <c r="M6" s="12" t="s">
        <v>44</v>
      </c>
      <c r="N6" s="12" t="s">
        <v>40</v>
      </c>
      <c r="O6" s="12" t="s">
        <v>45</v>
      </c>
      <c r="P6" s="9" t="s">
        <v>42</v>
      </c>
      <c r="Q6" s="2"/>
      <c r="R6" s="2"/>
      <c r="S6" s="2"/>
      <c r="T6" s="2"/>
      <c r="U6" s="2"/>
      <c r="V6" s="2"/>
      <c r="W6" s="2"/>
    </row>
    <row r="7" spans="1:23" ht="23.25" customHeight="1" x14ac:dyDescent="0.35">
      <c r="A7" s="2"/>
      <c r="B7" s="6" t="s">
        <v>29</v>
      </c>
      <c r="C7" s="16"/>
      <c r="D7" s="16"/>
      <c r="E7" s="16"/>
      <c r="F7" s="16"/>
      <c r="G7" s="16"/>
      <c r="H7" s="15"/>
      <c r="I7" s="15"/>
      <c r="J7" s="15"/>
      <c r="K7" s="15"/>
      <c r="L7" s="15"/>
      <c r="M7" s="15"/>
      <c r="N7" s="15"/>
      <c r="O7" s="15"/>
      <c r="P7" s="10"/>
      <c r="Q7" s="2"/>
      <c r="R7" s="2"/>
      <c r="S7" s="2"/>
      <c r="T7" s="2"/>
      <c r="U7" s="2"/>
      <c r="V7" s="2"/>
      <c r="W7" s="2"/>
    </row>
    <row r="8" spans="1:23" ht="15.75" customHeight="1" x14ac:dyDescent="0.25">
      <c r="A8" s="4" t="s">
        <v>30</v>
      </c>
      <c r="B8" s="7" t="s">
        <v>0</v>
      </c>
      <c r="C8" s="11">
        <f>C7*23.08</f>
        <v>0</v>
      </c>
      <c r="D8" s="11">
        <f>D7*26.92</f>
        <v>0</v>
      </c>
      <c r="E8" s="11">
        <f>E7*23.08</f>
        <v>0</v>
      </c>
      <c r="F8" s="11">
        <f>F7*19.24</f>
        <v>0</v>
      </c>
      <c r="G8" s="11">
        <f>G7*7.68</f>
        <v>0</v>
      </c>
      <c r="H8" s="11">
        <f t="shared" ref="D8:N8" si="0">H7*0.15</f>
        <v>0</v>
      </c>
      <c r="I8" s="11">
        <f t="shared" si="0"/>
        <v>0</v>
      </c>
      <c r="J8" s="11">
        <f t="shared" ref="J8" si="1">J7*0.15</f>
        <v>0</v>
      </c>
      <c r="K8" s="11">
        <f t="shared" ref="K8" si="2">K7*0.15</f>
        <v>0</v>
      </c>
      <c r="L8" s="11">
        <f t="shared" ref="L8" si="3">L7*0.15</f>
        <v>0</v>
      </c>
      <c r="M8" s="11">
        <f t="shared" ref="M8" si="4">M7*0.15</f>
        <v>0</v>
      </c>
      <c r="N8" s="11">
        <f t="shared" ref="N8" si="5">N7*0.15</f>
        <v>0</v>
      </c>
      <c r="O8" s="11">
        <f t="shared" ref="O8" si="6">O7*0.15</f>
        <v>0</v>
      </c>
      <c r="P8" s="14">
        <f>SUM(C8:O8)/100*5</f>
        <v>0</v>
      </c>
      <c r="Q8" s="2"/>
      <c r="R8" s="2"/>
      <c r="S8" s="2"/>
      <c r="T8" s="2"/>
      <c r="U8" s="2"/>
      <c r="V8" s="2"/>
      <c r="W8" s="2"/>
    </row>
    <row r="9" spans="1:23" ht="15.75" x14ac:dyDescent="0.25">
      <c r="A9" s="4"/>
      <c r="B9" s="7" t="s">
        <v>1</v>
      </c>
      <c r="C9" s="11">
        <f>C7*23.08</f>
        <v>0</v>
      </c>
      <c r="D9" s="11">
        <f>D7*26.92</f>
        <v>0</v>
      </c>
      <c r="E9" s="11">
        <f>E7*23.08</f>
        <v>0</v>
      </c>
      <c r="F9" s="11">
        <f>F7*19.24</f>
        <v>0</v>
      </c>
      <c r="G9" s="11">
        <f>G7*7.68</f>
        <v>0</v>
      </c>
      <c r="H9" s="11">
        <f t="shared" ref="D9:O9" si="7">H7*0.15</f>
        <v>0</v>
      </c>
      <c r="I9" s="11">
        <f t="shared" si="7"/>
        <v>0</v>
      </c>
      <c r="J9" s="11">
        <f t="shared" si="7"/>
        <v>0</v>
      </c>
      <c r="K9" s="11">
        <f t="shared" si="7"/>
        <v>0</v>
      </c>
      <c r="L9" s="11">
        <f t="shared" si="7"/>
        <v>0</v>
      </c>
      <c r="M9" s="11">
        <f t="shared" si="7"/>
        <v>0</v>
      </c>
      <c r="N9" s="11">
        <f t="shared" si="7"/>
        <v>0</v>
      </c>
      <c r="O9" s="11">
        <f t="shared" si="7"/>
        <v>0</v>
      </c>
      <c r="P9" s="14">
        <f t="shared" ref="P9:P35" si="8">SUM(C9:O9)/100*5</f>
        <v>0</v>
      </c>
      <c r="Q9" s="2"/>
      <c r="R9" s="2"/>
      <c r="S9" s="2"/>
      <c r="T9" s="2"/>
      <c r="U9" s="2"/>
      <c r="V9" s="2"/>
      <c r="W9" s="2"/>
    </row>
    <row r="10" spans="1:23" ht="15.75" x14ac:dyDescent="0.25">
      <c r="A10" s="4"/>
      <c r="B10" s="7" t="s">
        <v>2</v>
      </c>
      <c r="C10" s="11">
        <f>C7*15</f>
        <v>0</v>
      </c>
      <c r="D10" s="11">
        <f>D7*40</f>
        <v>0</v>
      </c>
      <c r="E10" s="11">
        <f>E7*15</f>
        <v>0</v>
      </c>
      <c r="F10" s="11">
        <f>F7*20</f>
        <v>0</v>
      </c>
      <c r="G10" s="11">
        <f>G7*10</f>
        <v>0</v>
      </c>
      <c r="H10" s="11">
        <f t="shared" ref="C10:O10" si="9">H7*0.15</f>
        <v>0</v>
      </c>
      <c r="I10" s="11">
        <f t="shared" si="9"/>
        <v>0</v>
      </c>
      <c r="J10" s="11">
        <f t="shared" si="9"/>
        <v>0</v>
      </c>
      <c r="K10" s="11">
        <f t="shared" si="9"/>
        <v>0</v>
      </c>
      <c r="L10" s="11">
        <f t="shared" si="9"/>
        <v>0</v>
      </c>
      <c r="M10" s="11">
        <f t="shared" si="9"/>
        <v>0</v>
      </c>
      <c r="N10" s="11">
        <f t="shared" si="9"/>
        <v>0</v>
      </c>
      <c r="O10" s="11">
        <f t="shared" si="9"/>
        <v>0</v>
      </c>
      <c r="P10" s="14">
        <f t="shared" si="8"/>
        <v>0</v>
      </c>
      <c r="Q10" s="2"/>
      <c r="R10" s="2"/>
      <c r="S10" s="2"/>
      <c r="T10" s="2"/>
      <c r="U10" s="2"/>
      <c r="V10" s="2"/>
      <c r="W10" s="2"/>
    </row>
    <row r="11" spans="1:23" ht="15.75" x14ac:dyDescent="0.25">
      <c r="A11" s="4"/>
      <c r="B11" s="7" t="s">
        <v>6</v>
      </c>
      <c r="C11" s="11">
        <f>C7*30</f>
        <v>0</v>
      </c>
      <c r="D11" s="11">
        <f>D7*10</f>
        <v>0</v>
      </c>
      <c r="E11" s="11">
        <f>E7*5</f>
        <v>0</v>
      </c>
      <c r="F11" s="11">
        <f>F7*45</f>
        <v>0</v>
      </c>
      <c r="G11" s="11">
        <f>G7*10</f>
        <v>0</v>
      </c>
      <c r="H11" s="11">
        <f t="shared" ref="D11:O11" si="10">H7*0.15</f>
        <v>0</v>
      </c>
      <c r="I11" s="11">
        <f t="shared" si="10"/>
        <v>0</v>
      </c>
      <c r="J11" s="11">
        <f t="shared" si="10"/>
        <v>0</v>
      </c>
      <c r="K11" s="11">
        <f t="shared" si="10"/>
        <v>0</v>
      </c>
      <c r="L11" s="11">
        <f t="shared" si="10"/>
        <v>0</v>
      </c>
      <c r="M11" s="11">
        <f t="shared" si="10"/>
        <v>0</v>
      </c>
      <c r="N11" s="11">
        <f t="shared" si="10"/>
        <v>0</v>
      </c>
      <c r="O11" s="11">
        <f t="shared" si="10"/>
        <v>0</v>
      </c>
      <c r="P11" s="14">
        <f t="shared" si="8"/>
        <v>0</v>
      </c>
      <c r="Q11" s="2"/>
      <c r="R11" s="2"/>
      <c r="S11" s="2"/>
      <c r="T11" s="2"/>
      <c r="U11" s="2"/>
      <c r="V11" s="2"/>
      <c r="W11" s="2"/>
    </row>
    <row r="12" spans="1:23" ht="15.75" x14ac:dyDescent="0.25">
      <c r="A12" s="4"/>
      <c r="B12" s="7" t="s">
        <v>3</v>
      </c>
      <c r="C12" s="11">
        <f>C7*30</f>
        <v>0</v>
      </c>
      <c r="D12" s="11">
        <f>D7*10</f>
        <v>0</v>
      </c>
      <c r="E12" s="11">
        <f>E7*5</f>
        <v>0</v>
      </c>
      <c r="F12" s="11">
        <f>F7*45</f>
        <v>0</v>
      </c>
      <c r="G12" s="11">
        <f>G7*10</f>
        <v>0</v>
      </c>
      <c r="H12" s="11">
        <f t="shared" ref="D12:O12" si="11">H7*0.15</f>
        <v>0</v>
      </c>
      <c r="I12" s="11">
        <f t="shared" si="11"/>
        <v>0</v>
      </c>
      <c r="J12" s="11">
        <f t="shared" si="11"/>
        <v>0</v>
      </c>
      <c r="K12" s="11">
        <f t="shared" si="11"/>
        <v>0</v>
      </c>
      <c r="L12" s="11">
        <f t="shared" si="11"/>
        <v>0</v>
      </c>
      <c r="M12" s="11">
        <f t="shared" si="11"/>
        <v>0</v>
      </c>
      <c r="N12" s="11">
        <f t="shared" si="11"/>
        <v>0</v>
      </c>
      <c r="O12" s="11">
        <f t="shared" si="11"/>
        <v>0</v>
      </c>
      <c r="P12" s="14">
        <f t="shared" si="8"/>
        <v>0</v>
      </c>
      <c r="Q12" s="2"/>
      <c r="R12" s="2"/>
      <c r="S12" s="2"/>
      <c r="T12" s="2"/>
      <c r="U12" s="2"/>
      <c r="V12" s="2"/>
      <c r="W12" s="2"/>
    </row>
    <row r="13" spans="1:23" ht="15.75" x14ac:dyDescent="0.25">
      <c r="A13" s="4"/>
      <c r="B13" s="7" t="s">
        <v>4</v>
      </c>
      <c r="C13" s="11">
        <f>C7*50</f>
        <v>0</v>
      </c>
      <c r="D13" s="11">
        <f>D7*0</f>
        <v>0</v>
      </c>
      <c r="E13" s="11">
        <f>E7*0</f>
        <v>0</v>
      </c>
      <c r="F13" s="11">
        <f>F7*50</f>
        <v>0</v>
      </c>
      <c r="G13" s="11">
        <f>G7*0</f>
        <v>0</v>
      </c>
      <c r="H13" s="11">
        <f t="shared" ref="D13:O13" si="12">H7*0.15</f>
        <v>0</v>
      </c>
      <c r="I13" s="11">
        <f t="shared" si="12"/>
        <v>0</v>
      </c>
      <c r="J13" s="11">
        <f t="shared" si="12"/>
        <v>0</v>
      </c>
      <c r="K13" s="11">
        <f t="shared" si="12"/>
        <v>0</v>
      </c>
      <c r="L13" s="11">
        <f t="shared" si="12"/>
        <v>0</v>
      </c>
      <c r="M13" s="11">
        <f t="shared" si="12"/>
        <v>0</v>
      </c>
      <c r="N13" s="11">
        <f t="shared" si="12"/>
        <v>0</v>
      </c>
      <c r="O13" s="11">
        <f t="shared" si="12"/>
        <v>0</v>
      </c>
      <c r="P13" s="14">
        <f t="shared" si="8"/>
        <v>0</v>
      </c>
      <c r="Q13" s="2"/>
      <c r="R13" s="2"/>
      <c r="S13" s="2"/>
      <c r="T13" s="2"/>
      <c r="U13" s="2"/>
      <c r="V13" s="2"/>
      <c r="W13" s="2"/>
    </row>
    <row r="14" spans="1:23" ht="15.75" x14ac:dyDescent="0.25">
      <c r="A14" s="4"/>
      <c r="B14" s="7" t="s">
        <v>7</v>
      </c>
      <c r="C14" s="11">
        <f>C7*30</f>
        <v>0</v>
      </c>
      <c r="D14" s="11">
        <f>D7*40</f>
        <v>0</v>
      </c>
      <c r="E14" s="11">
        <f>E7*0</f>
        <v>0</v>
      </c>
      <c r="F14" s="11">
        <f>F7*30</f>
        <v>0</v>
      </c>
      <c r="G14" s="11">
        <f>G7*0</f>
        <v>0</v>
      </c>
      <c r="H14" s="11">
        <f t="shared" ref="D14:O14" si="13">H7*0.15</f>
        <v>0</v>
      </c>
      <c r="I14" s="11">
        <f t="shared" si="13"/>
        <v>0</v>
      </c>
      <c r="J14" s="11">
        <f t="shared" si="13"/>
        <v>0</v>
      </c>
      <c r="K14" s="11">
        <f t="shared" si="13"/>
        <v>0</v>
      </c>
      <c r="L14" s="11">
        <f t="shared" si="13"/>
        <v>0</v>
      </c>
      <c r="M14" s="11">
        <f t="shared" si="13"/>
        <v>0</v>
      </c>
      <c r="N14" s="11">
        <f t="shared" si="13"/>
        <v>0</v>
      </c>
      <c r="O14" s="11">
        <f t="shared" si="13"/>
        <v>0</v>
      </c>
      <c r="P14" s="14">
        <f t="shared" si="8"/>
        <v>0</v>
      </c>
      <c r="Q14" s="2"/>
      <c r="R14" s="2"/>
      <c r="S14" s="2"/>
      <c r="T14" s="2"/>
      <c r="U14" s="2"/>
      <c r="V14" s="2"/>
      <c r="W14" s="2"/>
    </row>
    <row r="15" spans="1:23" ht="15.75" x14ac:dyDescent="0.25">
      <c r="A15" s="4"/>
      <c r="B15" s="7" t="s">
        <v>8</v>
      </c>
      <c r="C15" s="11">
        <f>C7*20</f>
        <v>0</v>
      </c>
      <c r="D15" s="11">
        <f>D7*60</f>
        <v>0</v>
      </c>
      <c r="E15" s="11">
        <f>E7*0</f>
        <v>0</v>
      </c>
      <c r="F15" s="11">
        <f>F7*20</f>
        <v>0</v>
      </c>
      <c r="G15" s="11">
        <f>G7*0</f>
        <v>0</v>
      </c>
      <c r="H15" s="11">
        <f t="shared" ref="D15:O15" si="14">H7*0.15</f>
        <v>0</v>
      </c>
      <c r="I15" s="11">
        <f t="shared" si="14"/>
        <v>0</v>
      </c>
      <c r="J15" s="11">
        <f t="shared" si="14"/>
        <v>0</v>
      </c>
      <c r="K15" s="11">
        <f t="shared" si="14"/>
        <v>0</v>
      </c>
      <c r="L15" s="11">
        <f t="shared" si="14"/>
        <v>0</v>
      </c>
      <c r="M15" s="11">
        <f t="shared" si="14"/>
        <v>0</v>
      </c>
      <c r="N15" s="11">
        <f t="shared" si="14"/>
        <v>0</v>
      </c>
      <c r="O15" s="11">
        <f t="shared" si="14"/>
        <v>0</v>
      </c>
      <c r="P15" s="14">
        <f t="shared" si="8"/>
        <v>0</v>
      </c>
      <c r="Q15" s="2"/>
      <c r="R15" s="2"/>
      <c r="S15" s="2"/>
      <c r="T15" s="2"/>
      <c r="U15" s="2"/>
      <c r="V15" s="2"/>
      <c r="W15" s="2"/>
    </row>
    <row r="16" spans="1:23" ht="15.75" x14ac:dyDescent="0.25">
      <c r="A16" s="4"/>
      <c r="B16" s="7" t="s">
        <v>9</v>
      </c>
      <c r="C16" s="11">
        <f>C7*7</f>
        <v>0</v>
      </c>
      <c r="D16" s="11">
        <f>D7*70</f>
        <v>0</v>
      </c>
      <c r="E16" s="11">
        <f>E7*3</f>
        <v>0</v>
      </c>
      <c r="F16" s="11">
        <f>F7*15</f>
        <v>0</v>
      </c>
      <c r="G16" s="11">
        <f>G7*5</f>
        <v>0</v>
      </c>
      <c r="H16" s="11">
        <f t="shared" ref="D16:O16" si="15">H7*0.15</f>
        <v>0</v>
      </c>
      <c r="I16" s="11">
        <f t="shared" si="15"/>
        <v>0</v>
      </c>
      <c r="J16" s="11">
        <f t="shared" si="15"/>
        <v>0</v>
      </c>
      <c r="K16" s="11">
        <f t="shared" si="15"/>
        <v>0</v>
      </c>
      <c r="L16" s="11">
        <f t="shared" si="15"/>
        <v>0</v>
      </c>
      <c r="M16" s="11">
        <f t="shared" si="15"/>
        <v>0</v>
      </c>
      <c r="N16" s="11">
        <f t="shared" si="15"/>
        <v>0</v>
      </c>
      <c r="O16" s="11">
        <f t="shared" si="15"/>
        <v>0</v>
      </c>
      <c r="P16" s="14">
        <f t="shared" si="8"/>
        <v>0</v>
      </c>
      <c r="Q16" s="2"/>
      <c r="R16" s="2"/>
      <c r="S16" s="2"/>
      <c r="T16" s="2"/>
      <c r="U16" s="2"/>
      <c r="V16" s="2"/>
      <c r="W16" s="2"/>
    </row>
    <row r="17" spans="1:23" ht="15.75" x14ac:dyDescent="0.25">
      <c r="A17" s="4"/>
      <c r="B17" s="7" t="s">
        <v>27</v>
      </c>
      <c r="C17" s="11">
        <f>C7*20</f>
        <v>0</v>
      </c>
      <c r="D17" s="11">
        <f>D7*40</f>
        <v>0</v>
      </c>
      <c r="E17" s="11">
        <f>E7*20</f>
        <v>0</v>
      </c>
      <c r="F17" s="11">
        <f>F7*10</f>
        <v>0</v>
      </c>
      <c r="G17" s="11">
        <f>G7*10</f>
        <v>0</v>
      </c>
      <c r="H17" s="11">
        <f t="shared" ref="D17:O17" si="16">H7*0.15</f>
        <v>0</v>
      </c>
      <c r="I17" s="11">
        <f t="shared" si="16"/>
        <v>0</v>
      </c>
      <c r="J17" s="11">
        <f t="shared" si="16"/>
        <v>0</v>
      </c>
      <c r="K17" s="11">
        <f t="shared" si="16"/>
        <v>0</v>
      </c>
      <c r="L17" s="11">
        <f t="shared" si="16"/>
        <v>0</v>
      </c>
      <c r="M17" s="11">
        <f t="shared" si="16"/>
        <v>0</v>
      </c>
      <c r="N17" s="11">
        <f t="shared" si="16"/>
        <v>0</v>
      </c>
      <c r="O17" s="11">
        <f t="shared" si="16"/>
        <v>0</v>
      </c>
      <c r="P17" s="14">
        <f t="shared" si="8"/>
        <v>0</v>
      </c>
      <c r="Q17" s="2"/>
      <c r="R17" s="2"/>
      <c r="S17" s="2"/>
      <c r="T17" s="2"/>
      <c r="U17" s="2"/>
      <c r="V17" s="2"/>
      <c r="W17" s="2"/>
    </row>
    <row r="18" spans="1:23" ht="15.75" x14ac:dyDescent="0.25">
      <c r="A18" s="4"/>
      <c r="B18" s="7" t="s">
        <v>10</v>
      </c>
      <c r="C18" s="11">
        <f>C7*20</f>
        <v>0</v>
      </c>
      <c r="D18" s="11">
        <f>D7*40</f>
        <v>0</v>
      </c>
      <c r="E18" s="11">
        <f>E7*20</f>
        <v>0</v>
      </c>
      <c r="F18" s="11">
        <f>F7*10</f>
        <v>0</v>
      </c>
      <c r="G18" s="11">
        <f>G7*10</f>
        <v>0</v>
      </c>
      <c r="H18" s="11">
        <f t="shared" ref="D18:O18" si="17">H7*0.15</f>
        <v>0</v>
      </c>
      <c r="I18" s="11">
        <f t="shared" si="17"/>
        <v>0</v>
      </c>
      <c r="J18" s="11">
        <f t="shared" si="17"/>
        <v>0</v>
      </c>
      <c r="K18" s="11">
        <f t="shared" si="17"/>
        <v>0</v>
      </c>
      <c r="L18" s="11">
        <f t="shared" si="17"/>
        <v>0</v>
      </c>
      <c r="M18" s="11">
        <f t="shared" si="17"/>
        <v>0</v>
      </c>
      <c r="N18" s="11">
        <f t="shared" si="17"/>
        <v>0</v>
      </c>
      <c r="O18" s="11">
        <f t="shared" si="17"/>
        <v>0</v>
      </c>
      <c r="P18" s="14">
        <f t="shared" si="8"/>
        <v>0</v>
      </c>
      <c r="Q18" s="2"/>
      <c r="R18" s="2"/>
      <c r="S18" s="2"/>
      <c r="T18" s="2"/>
      <c r="U18" s="2"/>
      <c r="V18" s="2"/>
      <c r="W18" s="2"/>
    </row>
    <row r="19" spans="1:23" ht="15.75" x14ac:dyDescent="0.25">
      <c r="A19" s="4"/>
      <c r="B19" s="7" t="s">
        <v>18</v>
      </c>
      <c r="C19" s="11">
        <f>C7*20</f>
        <v>0</v>
      </c>
      <c r="D19" s="11">
        <f>D7*30</f>
        <v>0</v>
      </c>
      <c r="E19" s="11">
        <f>E7*20</f>
        <v>0</v>
      </c>
      <c r="F19" s="11">
        <f>F7*20</f>
        <v>0</v>
      </c>
      <c r="G19" s="11">
        <f>G7*10</f>
        <v>0</v>
      </c>
      <c r="H19" s="11">
        <f t="shared" ref="D19:O19" si="18">H7*0.15</f>
        <v>0</v>
      </c>
      <c r="I19" s="11">
        <f t="shared" si="18"/>
        <v>0</v>
      </c>
      <c r="J19" s="11">
        <f t="shared" si="18"/>
        <v>0</v>
      </c>
      <c r="K19" s="11">
        <f t="shared" si="18"/>
        <v>0</v>
      </c>
      <c r="L19" s="11">
        <f t="shared" si="18"/>
        <v>0</v>
      </c>
      <c r="M19" s="11">
        <f t="shared" si="18"/>
        <v>0</v>
      </c>
      <c r="N19" s="11">
        <f t="shared" si="18"/>
        <v>0</v>
      </c>
      <c r="O19" s="11">
        <f t="shared" si="18"/>
        <v>0</v>
      </c>
      <c r="P19" s="14">
        <f t="shared" si="8"/>
        <v>0</v>
      </c>
      <c r="Q19" s="2"/>
      <c r="R19" s="2"/>
      <c r="S19" s="2"/>
      <c r="T19" s="2"/>
      <c r="U19" s="2"/>
      <c r="V19" s="2"/>
      <c r="W19" s="2"/>
    </row>
    <row r="20" spans="1:23" ht="15.75" x14ac:dyDescent="0.25">
      <c r="A20" s="4"/>
      <c r="B20" s="7" t="s">
        <v>19</v>
      </c>
      <c r="C20" s="11">
        <f>C7*30</f>
        <v>0</v>
      </c>
      <c r="D20" s="11">
        <f>D7*10</f>
        <v>0</v>
      </c>
      <c r="E20" s="11">
        <f>E7*30</f>
        <v>0</v>
      </c>
      <c r="F20" s="11">
        <f>F7*20</f>
        <v>0</v>
      </c>
      <c r="G20" s="11">
        <f>G7*10</f>
        <v>0</v>
      </c>
      <c r="H20" s="11">
        <f t="shared" ref="D20:O20" si="19">H7*0.15</f>
        <v>0</v>
      </c>
      <c r="I20" s="11">
        <f t="shared" si="19"/>
        <v>0</v>
      </c>
      <c r="J20" s="11">
        <f t="shared" si="19"/>
        <v>0</v>
      </c>
      <c r="K20" s="11">
        <f t="shared" si="19"/>
        <v>0</v>
      </c>
      <c r="L20" s="11">
        <f t="shared" si="19"/>
        <v>0</v>
      </c>
      <c r="M20" s="11">
        <f t="shared" si="19"/>
        <v>0</v>
      </c>
      <c r="N20" s="11">
        <f t="shared" si="19"/>
        <v>0</v>
      </c>
      <c r="O20" s="11">
        <f t="shared" si="19"/>
        <v>0</v>
      </c>
      <c r="P20" s="14">
        <f t="shared" si="8"/>
        <v>0</v>
      </c>
      <c r="Q20" s="2"/>
      <c r="R20" s="2"/>
      <c r="S20" s="2"/>
      <c r="T20" s="2"/>
      <c r="U20" s="2"/>
      <c r="V20" s="2"/>
      <c r="W20" s="2"/>
    </row>
    <row r="21" spans="1:23" ht="15.75" x14ac:dyDescent="0.25">
      <c r="A21" s="4"/>
      <c r="B21" s="7" t="s">
        <v>17</v>
      </c>
      <c r="C21" s="11">
        <f>C7*20</f>
        <v>0</v>
      </c>
      <c r="D21" s="11">
        <f>D7*10</f>
        <v>0</v>
      </c>
      <c r="E21" s="11">
        <f>E7*50</f>
        <v>0</v>
      </c>
      <c r="F21" s="11">
        <f>F7*10</f>
        <v>0</v>
      </c>
      <c r="G21" s="11">
        <f>G7*10</f>
        <v>0</v>
      </c>
      <c r="H21" s="11">
        <f t="shared" ref="D21:O21" si="20">H7*0.15</f>
        <v>0</v>
      </c>
      <c r="I21" s="11">
        <f t="shared" si="20"/>
        <v>0</v>
      </c>
      <c r="J21" s="11">
        <f t="shared" si="20"/>
        <v>0</v>
      </c>
      <c r="K21" s="11">
        <f t="shared" si="20"/>
        <v>0</v>
      </c>
      <c r="L21" s="11">
        <f t="shared" si="20"/>
        <v>0</v>
      </c>
      <c r="M21" s="11">
        <f t="shared" si="20"/>
        <v>0</v>
      </c>
      <c r="N21" s="11">
        <f t="shared" si="20"/>
        <v>0</v>
      </c>
      <c r="O21" s="11">
        <f t="shared" si="20"/>
        <v>0</v>
      </c>
      <c r="P21" s="14">
        <f t="shared" si="8"/>
        <v>0</v>
      </c>
      <c r="Q21" s="2"/>
      <c r="R21" s="2"/>
      <c r="S21" s="2"/>
      <c r="T21" s="2"/>
      <c r="U21" s="2"/>
      <c r="V21" s="2"/>
      <c r="W21" s="2"/>
    </row>
    <row r="22" spans="1:23" ht="15.75" x14ac:dyDescent="0.25">
      <c r="A22" s="4"/>
      <c r="B22" s="7" t="s">
        <v>5</v>
      </c>
      <c r="C22" s="11">
        <f>C7*30</f>
        <v>0</v>
      </c>
      <c r="D22" s="11">
        <f>D7*25</f>
        <v>0</v>
      </c>
      <c r="E22" s="11">
        <f>E7*15</f>
        <v>0</v>
      </c>
      <c r="F22" s="11">
        <f>F7*15</f>
        <v>0</v>
      </c>
      <c r="G22" s="11">
        <f>G7*15</f>
        <v>0</v>
      </c>
      <c r="H22" s="11">
        <f t="shared" ref="D22:O22" si="21">H7*0.15</f>
        <v>0</v>
      </c>
      <c r="I22" s="11">
        <f t="shared" si="21"/>
        <v>0</v>
      </c>
      <c r="J22" s="11">
        <f t="shared" si="21"/>
        <v>0</v>
      </c>
      <c r="K22" s="11">
        <f t="shared" si="21"/>
        <v>0</v>
      </c>
      <c r="L22" s="11">
        <f t="shared" si="21"/>
        <v>0</v>
      </c>
      <c r="M22" s="11">
        <f t="shared" si="21"/>
        <v>0</v>
      </c>
      <c r="N22" s="11">
        <f t="shared" si="21"/>
        <v>0</v>
      </c>
      <c r="O22" s="11">
        <f t="shared" si="21"/>
        <v>0</v>
      </c>
      <c r="P22" s="14">
        <f t="shared" si="8"/>
        <v>0</v>
      </c>
      <c r="Q22" s="2"/>
      <c r="R22" s="2"/>
      <c r="S22" s="2"/>
      <c r="T22" s="2"/>
      <c r="U22" s="2"/>
      <c r="V22" s="2"/>
      <c r="W22" s="2"/>
    </row>
    <row r="23" spans="1:23" ht="15.75" x14ac:dyDescent="0.25">
      <c r="A23" s="4"/>
      <c r="B23" s="7" t="s">
        <v>11</v>
      </c>
      <c r="C23" s="11">
        <f>C7*60</f>
        <v>0</v>
      </c>
      <c r="D23" s="11">
        <f>D7*5</f>
        <v>0</v>
      </c>
      <c r="E23" s="11">
        <f>E7*15</f>
        <v>0</v>
      </c>
      <c r="F23" s="11">
        <f>F7*10</f>
        <v>0</v>
      </c>
      <c r="G23" s="11">
        <f>G7*10</f>
        <v>0</v>
      </c>
      <c r="H23" s="11">
        <f t="shared" ref="D23:O23" si="22">H7*0.15</f>
        <v>0</v>
      </c>
      <c r="I23" s="11">
        <f t="shared" si="22"/>
        <v>0</v>
      </c>
      <c r="J23" s="11">
        <f t="shared" si="22"/>
        <v>0</v>
      </c>
      <c r="K23" s="11">
        <f t="shared" si="22"/>
        <v>0</v>
      </c>
      <c r="L23" s="11">
        <f t="shared" si="22"/>
        <v>0</v>
      </c>
      <c r="M23" s="11">
        <f t="shared" si="22"/>
        <v>0</v>
      </c>
      <c r="N23" s="11">
        <f t="shared" si="22"/>
        <v>0</v>
      </c>
      <c r="O23" s="11">
        <f t="shared" si="22"/>
        <v>0</v>
      </c>
      <c r="P23" s="14">
        <f t="shared" si="8"/>
        <v>0</v>
      </c>
      <c r="Q23" s="2"/>
      <c r="R23" s="2"/>
      <c r="S23" s="2"/>
      <c r="T23" s="2"/>
      <c r="U23" s="2"/>
      <c r="V23" s="2"/>
      <c r="W23" s="2"/>
    </row>
    <row r="24" spans="1:23" ht="15.75" x14ac:dyDescent="0.25">
      <c r="A24" s="4"/>
      <c r="B24" s="7" t="s">
        <v>12</v>
      </c>
      <c r="C24" s="11">
        <f>C7*30</f>
        <v>0</v>
      </c>
      <c r="D24" s="11">
        <f>D7*10</f>
        <v>0</v>
      </c>
      <c r="E24" s="11">
        <f>E7*10</f>
        <v>0</v>
      </c>
      <c r="F24" s="11">
        <f>F7*35</f>
        <v>0</v>
      </c>
      <c r="G24" s="11">
        <f>G7*15</f>
        <v>0</v>
      </c>
      <c r="H24" s="11">
        <f t="shared" ref="D24:O24" si="23">H7*0.15</f>
        <v>0</v>
      </c>
      <c r="I24" s="11">
        <f t="shared" si="23"/>
        <v>0</v>
      </c>
      <c r="J24" s="11">
        <f t="shared" si="23"/>
        <v>0</v>
      </c>
      <c r="K24" s="11">
        <f t="shared" si="23"/>
        <v>0</v>
      </c>
      <c r="L24" s="11">
        <f t="shared" si="23"/>
        <v>0</v>
      </c>
      <c r="M24" s="11">
        <f t="shared" si="23"/>
        <v>0</v>
      </c>
      <c r="N24" s="11">
        <f t="shared" si="23"/>
        <v>0</v>
      </c>
      <c r="O24" s="11">
        <f t="shared" si="23"/>
        <v>0</v>
      </c>
      <c r="P24" s="14">
        <f t="shared" si="8"/>
        <v>0</v>
      </c>
      <c r="Q24" s="2"/>
      <c r="R24" s="2"/>
      <c r="S24" s="2"/>
      <c r="T24" s="2"/>
      <c r="U24" s="2"/>
      <c r="V24" s="2"/>
      <c r="W24" s="2"/>
    </row>
    <row r="25" spans="1:23" ht="15.75" x14ac:dyDescent="0.25">
      <c r="A25" s="4"/>
      <c r="B25" s="7" t="s">
        <v>20</v>
      </c>
      <c r="C25" s="11">
        <f>C7*25</f>
        <v>0</v>
      </c>
      <c r="D25" s="11">
        <f>D7*15</f>
        <v>0</v>
      </c>
      <c r="E25" s="11">
        <f>E7*20</f>
        <v>0</v>
      </c>
      <c r="F25" s="11">
        <f>F7*15</f>
        <v>0</v>
      </c>
      <c r="G25" s="11">
        <f>G7*25</f>
        <v>0</v>
      </c>
      <c r="H25" s="11">
        <f t="shared" ref="D25:O25" si="24">H7*0.15</f>
        <v>0</v>
      </c>
      <c r="I25" s="11">
        <f t="shared" si="24"/>
        <v>0</v>
      </c>
      <c r="J25" s="11">
        <f t="shared" si="24"/>
        <v>0</v>
      </c>
      <c r="K25" s="11">
        <f t="shared" si="24"/>
        <v>0</v>
      </c>
      <c r="L25" s="11">
        <f t="shared" si="24"/>
        <v>0</v>
      </c>
      <c r="M25" s="11">
        <f t="shared" si="24"/>
        <v>0</v>
      </c>
      <c r="N25" s="11">
        <f t="shared" si="24"/>
        <v>0</v>
      </c>
      <c r="O25" s="11">
        <f t="shared" si="24"/>
        <v>0</v>
      </c>
      <c r="P25" s="14">
        <f t="shared" si="8"/>
        <v>0</v>
      </c>
      <c r="Q25" s="2"/>
      <c r="R25" s="2"/>
      <c r="S25" s="2"/>
      <c r="T25" s="2"/>
      <c r="U25" s="2"/>
      <c r="V25" s="2"/>
      <c r="W25" s="2"/>
    </row>
    <row r="26" spans="1:23" ht="15.75" x14ac:dyDescent="0.25">
      <c r="A26" s="4"/>
      <c r="B26" s="7" t="s">
        <v>13</v>
      </c>
      <c r="C26" s="11">
        <f>C7*20</f>
        <v>0</v>
      </c>
      <c r="D26" s="11">
        <f>D7*35</f>
        <v>0</v>
      </c>
      <c r="E26" s="11">
        <f>E7*10</f>
        <v>0</v>
      </c>
      <c r="F26" s="11">
        <f>F7*20</f>
        <v>0</v>
      </c>
      <c r="G26" s="11">
        <f>G7*15</f>
        <v>0</v>
      </c>
      <c r="H26" s="11">
        <f t="shared" ref="D26:O26" si="25">H7*0.15</f>
        <v>0</v>
      </c>
      <c r="I26" s="11">
        <f t="shared" si="25"/>
        <v>0</v>
      </c>
      <c r="J26" s="11">
        <f t="shared" si="25"/>
        <v>0</v>
      </c>
      <c r="K26" s="11">
        <f t="shared" si="25"/>
        <v>0</v>
      </c>
      <c r="L26" s="11">
        <f t="shared" si="25"/>
        <v>0</v>
      </c>
      <c r="M26" s="11">
        <f t="shared" si="25"/>
        <v>0</v>
      </c>
      <c r="N26" s="11">
        <f t="shared" si="25"/>
        <v>0</v>
      </c>
      <c r="O26" s="11">
        <f t="shared" si="25"/>
        <v>0</v>
      </c>
      <c r="P26" s="14">
        <f t="shared" si="8"/>
        <v>0</v>
      </c>
      <c r="Q26" s="2"/>
      <c r="R26" s="2"/>
      <c r="S26" s="2"/>
      <c r="T26" s="2"/>
      <c r="U26" s="2"/>
      <c r="V26" s="2"/>
      <c r="W26" s="2"/>
    </row>
    <row r="27" spans="1:23" ht="15.75" x14ac:dyDescent="0.25">
      <c r="A27" s="4"/>
      <c r="B27" s="7" t="s">
        <v>21</v>
      </c>
      <c r="C27" s="11">
        <f>C7*30</f>
        <v>0</v>
      </c>
      <c r="D27" s="11">
        <f>D7*10</f>
        <v>0</v>
      </c>
      <c r="E27" s="11">
        <f>E7*22</f>
        <v>0</v>
      </c>
      <c r="F27" s="11">
        <f>F7*23</f>
        <v>0</v>
      </c>
      <c r="G27" s="11">
        <f>G7*15</f>
        <v>0</v>
      </c>
      <c r="H27" s="11">
        <f t="shared" ref="D27:O27" si="26">H7*0.15</f>
        <v>0</v>
      </c>
      <c r="I27" s="11">
        <f t="shared" si="26"/>
        <v>0</v>
      </c>
      <c r="J27" s="11">
        <f t="shared" si="26"/>
        <v>0</v>
      </c>
      <c r="K27" s="11">
        <f t="shared" si="26"/>
        <v>0</v>
      </c>
      <c r="L27" s="11">
        <f t="shared" si="26"/>
        <v>0</v>
      </c>
      <c r="M27" s="11">
        <f t="shared" si="26"/>
        <v>0</v>
      </c>
      <c r="N27" s="11">
        <f t="shared" si="26"/>
        <v>0</v>
      </c>
      <c r="O27" s="11">
        <f t="shared" si="26"/>
        <v>0</v>
      </c>
      <c r="P27" s="14">
        <f t="shared" si="8"/>
        <v>0</v>
      </c>
      <c r="Q27" s="2"/>
      <c r="R27" s="2"/>
      <c r="S27" s="2"/>
      <c r="T27" s="2"/>
      <c r="U27" s="2"/>
      <c r="V27" s="2"/>
      <c r="W27" s="2"/>
    </row>
    <row r="28" spans="1:23" ht="15.75" x14ac:dyDescent="0.25">
      <c r="A28" s="4"/>
      <c r="B28" s="7" t="s">
        <v>22</v>
      </c>
      <c r="C28" s="11">
        <f>C7*40</f>
        <v>0</v>
      </c>
      <c r="D28" s="11">
        <f>D7*10</f>
        <v>0</v>
      </c>
      <c r="E28" s="11">
        <f>E7*20</f>
        <v>0</v>
      </c>
      <c r="F28" s="11">
        <f>F7*10</f>
        <v>0</v>
      </c>
      <c r="G28" s="11">
        <f>G7*20</f>
        <v>0</v>
      </c>
      <c r="H28" s="11">
        <f t="shared" ref="D28:O28" si="27">H7*0.15</f>
        <v>0</v>
      </c>
      <c r="I28" s="11">
        <f t="shared" si="27"/>
        <v>0</v>
      </c>
      <c r="J28" s="11">
        <f t="shared" si="27"/>
        <v>0</v>
      </c>
      <c r="K28" s="11">
        <f t="shared" si="27"/>
        <v>0</v>
      </c>
      <c r="L28" s="11">
        <f t="shared" si="27"/>
        <v>0</v>
      </c>
      <c r="M28" s="11">
        <f t="shared" si="27"/>
        <v>0</v>
      </c>
      <c r="N28" s="11">
        <f t="shared" si="27"/>
        <v>0</v>
      </c>
      <c r="O28" s="11">
        <f t="shared" si="27"/>
        <v>0</v>
      </c>
      <c r="P28" s="14">
        <f t="shared" si="8"/>
        <v>0</v>
      </c>
      <c r="Q28" s="2"/>
      <c r="R28" s="2"/>
      <c r="S28" s="2"/>
      <c r="T28" s="2"/>
      <c r="U28" s="2"/>
      <c r="V28" s="2"/>
      <c r="W28" s="2"/>
    </row>
    <row r="29" spans="1:23" ht="15.75" x14ac:dyDescent="0.25">
      <c r="A29" s="4"/>
      <c r="B29" s="7" t="s">
        <v>14</v>
      </c>
      <c r="C29" s="11">
        <f>C7*20</f>
        <v>0</v>
      </c>
      <c r="D29" s="11">
        <f>D7*15</f>
        <v>0</v>
      </c>
      <c r="E29" s="11">
        <f>E7*15</f>
        <v>0</v>
      </c>
      <c r="F29" s="11">
        <f>F7*40</f>
        <v>0</v>
      </c>
      <c r="G29" s="11">
        <f>G7*10</f>
        <v>0</v>
      </c>
      <c r="H29" s="11">
        <f t="shared" ref="D29:O29" si="28">H7*0.15</f>
        <v>0</v>
      </c>
      <c r="I29" s="11">
        <f t="shared" si="28"/>
        <v>0</v>
      </c>
      <c r="J29" s="11">
        <f t="shared" si="28"/>
        <v>0</v>
      </c>
      <c r="K29" s="11">
        <f t="shared" si="28"/>
        <v>0</v>
      </c>
      <c r="L29" s="11">
        <f t="shared" si="28"/>
        <v>0</v>
      </c>
      <c r="M29" s="11">
        <f t="shared" si="28"/>
        <v>0</v>
      </c>
      <c r="N29" s="11">
        <f t="shared" si="28"/>
        <v>0</v>
      </c>
      <c r="O29" s="11">
        <f t="shared" si="28"/>
        <v>0</v>
      </c>
      <c r="P29" s="14">
        <f t="shared" si="8"/>
        <v>0</v>
      </c>
      <c r="Q29" s="2"/>
      <c r="R29" s="2"/>
      <c r="S29" s="2"/>
      <c r="T29" s="2"/>
      <c r="U29" s="2"/>
      <c r="V29" s="2"/>
      <c r="W29" s="2"/>
    </row>
    <row r="30" spans="1:23" ht="15.75" x14ac:dyDescent="0.25">
      <c r="A30" s="4"/>
      <c r="B30" s="7" t="s">
        <v>15</v>
      </c>
      <c r="C30" s="11">
        <f>C7*14</f>
        <v>0</v>
      </c>
      <c r="D30" s="11">
        <f>D7*36</f>
        <v>0</v>
      </c>
      <c r="E30" s="11">
        <f>E7*7</f>
        <v>0</v>
      </c>
      <c r="F30" s="11">
        <f>F7*36</f>
        <v>0</v>
      </c>
      <c r="G30" s="11">
        <f>G7*7</f>
        <v>0</v>
      </c>
      <c r="H30" s="11">
        <f t="shared" ref="D30:O30" si="29">H7*0.15</f>
        <v>0</v>
      </c>
      <c r="I30" s="11">
        <f t="shared" si="29"/>
        <v>0</v>
      </c>
      <c r="J30" s="11">
        <f t="shared" si="29"/>
        <v>0</v>
      </c>
      <c r="K30" s="11">
        <f t="shared" si="29"/>
        <v>0</v>
      </c>
      <c r="L30" s="11">
        <f t="shared" si="29"/>
        <v>0</v>
      </c>
      <c r="M30" s="11">
        <f t="shared" si="29"/>
        <v>0</v>
      </c>
      <c r="N30" s="11">
        <f t="shared" si="29"/>
        <v>0</v>
      </c>
      <c r="O30" s="11">
        <f t="shared" si="29"/>
        <v>0</v>
      </c>
      <c r="P30" s="14">
        <f t="shared" si="8"/>
        <v>0</v>
      </c>
      <c r="Q30" s="2"/>
      <c r="R30" s="2"/>
      <c r="S30" s="2"/>
      <c r="T30" s="2"/>
      <c r="U30" s="2"/>
      <c r="V30" s="2"/>
      <c r="W30" s="2"/>
    </row>
    <row r="31" spans="1:23" ht="15.75" x14ac:dyDescent="0.25">
      <c r="A31" s="4"/>
      <c r="B31" s="7" t="s">
        <v>16</v>
      </c>
      <c r="C31" s="11">
        <f>C7*15</f>
        <v>0</v>
      </c>
      <c r="D31" s="11">
        <f>D7*20</f>
        <v>0</v>
      </c>
      <c r="E31" s="11">
        <f>E7*10</f>
        <v>0</v>
      </c>
      <c r="F31" s="11">
        <f>F7*40</f>
        <v>0</v>
      </c>
      <c r="G31" s="11">
        <f>G7*15</f>
        <v>0</v>
      </c>
      <c r="H31" s="11">
        <f t="shared" ref="D31:O31" si="30">H7*0.15</f>
        <v>0</v>
      </c>
      <c r="I31" s="11">
        <f t="shared" si="30"/>
        <v>0</v>
      </c>
      <c r="J31" s="11">
        <f t="shared" si="30"/>
        <v>0</v>
      </c>
      <c r="K31" s="11">
        <f t="shared" si="30"/>
        <v>0</v>
      </c>
      <c r="L31" s="11">
        <f t="shared" si="30"/>
        <v>0</v>
      </c>
      <c r="M31" s="11">
        <f t="shared" si="30"/>
        <v>0</v>
      </c>
      <c r="N31" s="11">
        <f t="shared" si="30"/>
        <v>0</v>
      </c>
      <c r="O31" s="11">
        <f t="shared" si="30"/>
        <v>0</v>
      </c>
      <c r="P31" s="14">
        <f t="shared" si="8"/>
        <v>0</v>
      </c>
      <c r="Q31" s="2"/>
      <c r="R31" s="2"/>
      <c r="S31" s="2"/>
      <c r="T31" s="2"/>
      <c r="U31" s="2"/>
      <c r="V31" s="2"/>
      <c r="W31" s="2"/>
    </row>
    <row r="32" spans="1:23" ht="15.75" x14ac:dyDescent="0.25">
      <c r="A32" s="4"/>
      <c r="B32" s="7" t="s">
        <v>23</v>
      </c>
      <c r="C32" s="11">
        <f>C7*17.5</f>
        <v>0</v>
      </c>
      <c r="D32" s="11">
        <f>D7*30</f>
        <v>0</v>
      </c>
      <c r="E32" s="11">
        <f>E7*5</f>
        <v>0</v>
      </c>
      <c r="F32" s="11">
        <f>F7*30</f>
        <v>0</v>
      </c>
      <c r="G32" s="11">
        <f>G7*17.5</f>
        <v>0</v>
      </c>
      <c r="H32" s="11">
        <f t="shared" ref="D32:O32" si="31">H7*0.15</f>
        <v>0</v>
      </c>
      <c r="I32" s="11">
        <f t="shared" si="31"/>
        <v>0</v>
      </c>
      <c r="J32" s="11">
        <f t="shared" si="31"/>
        <v>0</v>
      </c>
      <c r="K32" s="11">
        <f t="shared" si="31"/>
        <v>0</v>
      </c>
      <c r="L32" s="11">
        <f t="shared" si="31"/>
        <v>0</v>
      </c>
      <c r="M32" s="11">
        <f t="shared" si="31"/>
        <v>0</v>
      </c>
      <c r="N32" s="11">
        <f t="shared" si="31"/>
        <v>0</v>
      </c>
      <c r="O32" s="11">
        <f t="shared" si="31"/>
        <v>0</v>
      </c>
      <c r="P32" s="14">
        <f t="shared" si="8"/>
        <v>0</v>
      </c>
      <c r="Q32" s="2"/>
      <c r="R32" s="2"/>
      <c r="S32" s="2"/>
      <c r="T32" s="2"/>
      <c r="U32" s="2"/>
      <c r="V32" s="2"/>
      <c r="W32" s="2"/>
    </row>
    <row r="33" spans="1:23" ht="15.75" x14ac:dyDescent="0.25">
      <c r="A33" s="4"/>
      <c r="B33" s="7" t="s">
        <v>24</v>
      </c>
      <c r="C33" s="11">
        <f>C7*20</f>
        <v>0</v>
      </c>
      <c r="D33" s="11">
        <f>D7*10</f>
        <v>0</v>
      </c>
      <c r="E33" s="11">
        <f>E7*15</f>
        <v>0</v>
      </c>
      <c r="F33" s="11">
        <f>F7*35</f>
        <v>0</v>
      </c>
      <c r="G33" s="11">
        <f>G7*20</f>
        <v>0</v>
      </c>
      <c r="H33" s="11">
        <f t="shared" ref="D33:O33" si="32">H7*0.15</f>
        <v>0</v>
      </c>
      <c r="I33" s="11">
        <f t="shared" si="32"/>
        <v>0</v>
      </c>
      <c r="J33" s="11">
        <f t="shared" si="32"/>
        <v>0</v>
      </c>
      <c r="K33" s="11">
        <f t="shared" si="32"/>
        <v>0</v>
      </c>
      <c r="L33" s="11">
        <f t="shared" si="32"/>
        <v>0</v>
      </c>
      <c r="M33" s="11">
        <f t="shared" si="32"/>
        <v>0</v>
      </c>
      <c r="N33" s="11">
        <f t="shared" si="32"/>
        <v>0</v>
      </c>
      <c r="O33" s="11">
        <f t="shared" si="32"/>
        <v>0</v>
      </c>
      <c r="P33" s="14">
        <f t="shared" si="8"/>
        <v>0</v>
      </c>
      <c r="Q33" s="2"/>
      <c r="R33" s="2"/>
      <c r="S33" s="2"/>
      <c r="T33" s="2"/>
      <c r="U33" s="2"/>
      <c r="V33" s="2"/>
      <c r="W33" s="2"/>
    </row>
    <row r="34" spans="1:23" ht="15.75" x14ac:dyDescent="0.25">
      <c r="A34" s="4"/>
      <c r="B34" s="7" t="s">
        <v>25</v>
      </c>
      <c r="C34" s="11">
        <f>C7*45</f>
        <v>0</v>
      </c>
      <c r="D34" s="11">
        <f>D7*10</f>
        <v>0</v>
      </c>
      <c r="E34" s="11">
        <f>E7*15</f>
        <v>0</v>
      </c>
      <c r="F34" s="11">
        <f>F7*20</f>
        <v>0</v>
      </c>
      <c r="G34" s="11">
        <f>G7*10</f>
        <v>0</v>
      </c>
      <c r="H34" s="11">
        <f>H7*5</f>
        <v>0</v>
      </c>
      <c r="I34" s="11">
        <f>I7*5</f>
        <v>0</v>
      </c>
      <c r="J34" s="11">
        <f>J7*5</f>
        <v>0</v>
      </c>
      <c r="K34" s="11">
        <f>K7*25</f>
        <v>0</v>
      </c>
      <c r="L34" s="11">
        <f>L7*20</f>
        <v>0</v>
      </c>
      <c r="M34" s="11">
        <f>M7*20</f>
        <v>0</v>
      </c>
      <c r="N34" s="11">
        <f>N7*10</f>
        <v>0</v>
      </c>
      <c r="O34" s="11">
        <f>O7*10</f>
        <v>0</v>
      </c>
      <c r="P34" s="14">
        <f t="shared" si="8"/>
        <v>0</v>
      </c>
      <c r="Q34" s="2"/>
      <c r="R34" s="2"/>
      <c r="S34" s="2"/>
      <c r="T34" s="2"/>
      <c r="U34" s="2"/>
      <c r="V34" s="2"/>
      <c r="W34" s="2"/>
    </row>
    <row r="35" spans="1:23" ht="15.75" x14ac:dyDescent="0.25">
      <c r="A35" s="4"/>
      <c r="B35" s="7" t="s">
        <v>26</v>
      </c>
      <c r="C35" s="11">
        <f>C7*20</f>
        <v>0</v>
      </c>
      <c r="D35" s="11">
        <f>D7*15</f>
        <v>0</v>
      </c>
      <c r="E35" s="11">
        <f>E7*10</f>
        <v>0</v>
      </c>
      <c r="F35" s="11">
        <f>F7*25</f>
        <v>0</v>
      </c>
      <c r="G35" s="11">
        <f>G7*30</f>
        <v>0</v>
      </c>
      <c r="H35" s="11">
        <f>H7*5</f>
        <v>0</v>
      </c>
      <c r="I35" s="11">
        <f>I7*5</f>
        <v>0</v>
      </c>
      <c r="J35" s="11">
        <f>J7*5</f>
        <v>0</v>
      </c>
      <c r="K35" s="11">
        <f>K7*10</f>
        <v>0</v>
      </c>
      <c r="L35" s="11">
        <f>L7*10</f>
        <v>0</v>
      </c>
      <c r="M35" s="11">
        <f>M7*25</f>
        <v>0</v>
      </c>
      <c r="N35" s="11">
        <f>N7*10</f>
        <v>0</v>
      </c>
      <c r="O35" s="11">
        <f>O7*30</f>
        <v>0</v>
      </c>
      <c r="P35" s="14">
        <f t="shared" si="8"/>
        <v>0</v>
      </c>
      <c r="Q35" s="2"/>
      <c r="R35" s="2"/>
      <c r="S35" s="2"/>
      <c r="T35" s="2"/>
      <c r="U35" s="2"/>
      <c r="V35" s="2"/>
      <c r="W35" s="2"/>
    </row>
  </sheetData>
  <mergeCells count="7">
    <mergeCell ref="C5:G5"/>
    <mergeCell ref="H5:O5"/>
    <mergeCell ref="B1:P4"/>
    <mergeCell ref="Q1:W35"/>
    <mergeCell ref="A1:A7"/>
    <mergeCell ref="A8:A35"/>
    <mergeCell ref="P6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PONDERADO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unicordoba</dc:creator>
  <cp:lastModifiedBy>unicordoba</cp:lastModifiedBy>
  <dcterms:created xsi:type="dcterms:W3CDTF">2022-02-14T10:34:37Z</dcterms:created>
  <dcterms:modified xsi:type="dcterms:W3CDTF">2022-02-14T14:43:44Z</dcterms:modified>
</cp:coreProperties>
</file>