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cordoba\Downloads\POA 2020\"/>
    </mc:Choice>
  </mc:AlternateContent>
  <xr:revisionPtr revIDLastSave="0" documentId="13_ncr:1_{995FABD0-4F7F-4BA7-9E3B-B27E9C079EBF}" xr6:coauthVersionLast="46" xr6:coauthVersionMax="46" xr10:uidLastSave="{00000000-0000-0000-0000-000000000000}"/>
  <bookViews>
    <workbookView xWindow="-120" yWindow="-120" windowWidth="20730" windowHeight="11160" xr2:uid="{F2733FDD-82B0-4AD8-B885-0E91F1DEC1B6}"/>
  </bookViews>
  <sheets>
    <sheet name="Dat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9" i="1"/>
  <c r="E37" i="1"/>
  <c r="E23" i="1"/>
  <c r="E15" i="1"/>
  <c r="E9" i="1"/>
  <c r="F66" i="1" l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106" i="1" s="1"/>
  <c r="E84" i="1"/>
  <c r="E83" i="1"/>
  <c r="E103" i="1" s="1"/>
  <c r="E82" i="1"/>
  <c r="E81" i="1"/>
  <c r="E80" i="1"/>
  <c r="E107" i="1" s="1"/>
  <c r="E79" i="1"/>
  <c r="E78" i="1"/>
  <c r="E77" i="1"/>
  <c r="E76" i="1"/>
  <c r="E75" i="1"/>
  <c r="E74" i="1"/>
  <c r="E117" i="1" l="1"/>
  <c r="E113" i="1"/>
  <c r="E114" i="1"/>
  <c r="E116" i="1"/>
  <c r="E112" i="1"/>
  <c r="E111" i="1"/>
  <c r="E115" i="1"/>
  <c r="E109" i="1"/>
  <c r="E105" i="1"/>
  <c r="E108" i="1"/>
  <c r="E110" i="1"/>
  <c r="C48" i="1"/>
  <c r="E44" i="1"/>
  <c r="D44" i="1"/>
  <c r="C44" i="1"/>
  <c r="D48" i="1"/>
  <c r="C46" i="1"/>
  <c r="D46" i="1"/>
  <c r="C50" i="1"/>
  <c r="D50" i="1"/>
  <c r="E51" i="1"/>
  <c r="D51" i="1"/>
  <c r="C51" i="1"/>
  <c r="E99" i="1" l="1"/>
  <c r="E101" i="1"/>
  <c r="E64" i="1" l="1"/>
  <c r="D64" i="1"/>
  <c r="C64" i="1"/>
  <c r="E63" i="1"/>
  <c r="D63" i="1"/>
  <c r="C63" i="1"/>
  <c r="E62" i="1" l="1"/>
  <c r="E48" i="1" l="1"/>
  <c r="E50" i="1"/>
  <c r="E46" i="1"/>
  <c r="C62" i="1" l="1"/>
  <c r="D62" i="1"/>
  <c r="D60" i="1"/>
  <c r="E42" i="1"/>
  <c r="E47" i="1"/>
  <c r="E45" i="1"/>
  <c r="E55" i="1"/>
  <c r="E61" i="1"/>
  <c r="E41" i="1"/>
  <c r="E54" i="1"/>
  <c r="E52" i="1"/>
  <c r="E43" i="1"/>
  <c r="E60" i="1"/>
  <c r="E40" i="1"/>
  <c r="E53" i="1"/>
  <c r="E57" i="1"/>
  <c r="E59" i="1"/>
  <c r="E58" i="1"/>
  <c r="E49" i="1"/>
  <c r="E56" i="1"/>
  <c r="D61" i="1"/>
  <c r="D55" i="1"/>
  <c r="D41" i="1"/>
  <c r="D54" i="1"/>
  <c r="D52" i="1"/>
  <c r="D43" i="1"/>
  <c r="D42" i="1"/>
  <c r="D40" i="1"/>
  <c r="D53" i="1"/>
  <c r="D57" i="1"/>
  <c r="D59" i="1"/>
  <c r="D58" i="1"/>
  <c r="D49" i="1"/>
  <c r="D56" i="1"/>
  <c r="D47" i="1"/>
  <c r="D45" i="1"/>
  <c r="C55" i="1"/>
  <c r="C61" i="1"/>
  <c r="C41" i="1"/>
  <c r="C54" i="1"/>
  <c r="C52" i="1"/>
  <c r="C43" i="1"/>
  <c r="C60" i="1"/>
  <c r="C42" i="1"/>
  <c r="C40" i="1"/>
  <c r="C53" i="1"/>
  <c r="C59" i="1"/>
  <c r="C58" i="1"/>
  <c r="C49" i="1"/>
  <c r="C56" i="1"/>
  <c r="C47" i="1"/>
  <c r="E66" i="1" l="1"/>
  <c r="D66" i="1"/>
  <c r="A64" i="1"/>
  <c r="C37" i="1"/>
  <c r="C57" i="1" s="1"/>
  <c r="A37" i="1"/>
  <c r="C23" i="1"/>
  <c r="C45" i="1" s="1"/>
  <c r="A23" i="1"/>
  <c r="C15" i="1"/>
  <c r="C9" i="1"/>
  <c r="A9" i="1"/>
  <c r="A15" i="1" s="1"/>
  <c r="C66" i="1" l="1"/>
</calcChain>
</file>

<file path=xl/sharedStrings.xml><?xml version="1.0" encoding="utf-8"?>
<sst xmlns="http://schemas.openxmlformats.org/spreadsheetml/2006/main" count="131" uniqueCount="58">
  <si>
    <t>Número de Actividades</t>
  </si>
  <si>
    <t>FACULTADES</t>
  </si>
  <si>
    <t>Ingenierías</t>
  </si>
  <si>
    <t>Ciencias Econ, Jur y Adm.</t>
  </si>
  <si>
    <t>Ciencias Básicas</t>
  </si>
  <si>
    <t>Educación y C. Humanas</t>
  </si>
  <si>
    <t>Ciencias de la Salud</t>
  </si>
  <si>
    <t>MVZ</t>
  </si>
  <si>
    <t>Ciencias Agrícolas</t>
  </si>
  <si>
    <t>MISIONALES</t>
  </si>
  <si>
    <t>Docencia</t>
  </si>
  <si>
    <t>Extensión</t>
  </si>
  <si>
    <t>Investigación</t>
  </si>
  <si>
    <t>ESTRAGÉGICOS Y SEGUIMIENTO</t>
  </si>
  <si>
    <t>Comunicación</t>
  </si>
  <si>
    <t>Gestión de la Calidad</t>
  </si>
  <si>
    <t>Seguimiento y Control</t>
  </si>
  <si>
    <t>Planeación Institucional</t>
  </si>
  <si>
    <t>Internacionalización</t>
  </si>
  <si>
    <t>APOYO</t>
  </si>
  <si>
    <t>Gestión de Registro y Admisiones</t>
  </si>
  <si>
    <t>Gestión del Desarrollo Tecnológico</t>
  </si>
  <si>
    <t>Gestión Legal</t>
  </si>
  <si>
    <t>Gestión y Desarrollo del Talento Humano</t>
  </si>
  <si>
    <t>Gestión del Bienestar Institucional</t>
  </si>
  <si>
    <t>Gestión Financiera</t>
  </si>
  <si>
    <t>Gestión de Bibliotecas</t>
  </si>
  <si>
    <t>Infraestructura</t>
  </si>
  <si>
    <t>Gestión Documental</t>
  </si>
  <si>
    <t>Adquisición y Contratación</t>
  </si>
  <si>
    <t>Posgrados</t>
  </si>
  <si>
    <t>TODOS</t>
  </si>
  <si>
    <t>TOTAL</t>
  </si>
  <si>
    <t>3,0</t>
  </si>
  <si>
    <t>Para Control Interno</t>
  </si>
  <si>
    <t>Columna1</t>
  </si>
  <si>
    <t>Columna2</t>
  </si>
  <si>
    <t>Rectoría</t>
  </si>
  <si>
    <t>UAES</t>
  </si>
  <si>
    <t>Educación a Distancia (ODESAD)</t>
  </si>
  <si>
    <t>Atención al Egresado</t>
  </si>
  <si>
    <t>Secretaria General</t>
  </si>
  <si>
    <t>Vicerrectoria Administrativa</t>
  </si>
  <si>
    <t>Centro de Idiomas</t>
  </si>
  <si>
    <t>Extensión Educativa</t>
  </si>
  <si>
    <t>Centro Ciencias del Deporte y la Cultura Fisica</t>
  </si>
  <si>
    <t>Laboratorio de Aguas</t>
  </si>
  <si>
    <t>CINPIC</t>
  </si>
  <si>
    <t>IIBT</t>
  </si>
  <si>
    <t>IBAC</t>
  </si>
  <si>
    <t>Iragua</t>
  </si>
  <si>
    <t>Geocaribe</t>
  </si>
  <si>
    <t>Vicerrectoria de Investigación y Extensión.</t>
  </si>
  <si>
    <t>MAR</t>
  </si>
  <si>
    <t>JUN</t>
  </si>
  <si>
    <t>SEP</t>
  </si>
  <si>
    <t>DIC</t>
  </si>
  <si>
    <t xml:space="preserve">Posgrados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</si>
</sst>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mbria"/>
      <family val="1"/>
    </font>
    <font>
      <b/>
      <sz val="10"/>
      <color rgb="FFFF0000"/>
      <name val="Cambria"/>
      <family val="1"/>
    </font>
    <font>
      <sz val="12"/>
      <color rgb="FF000000"/>
      <name val="Cambria"/>
      <family val="1"/>
    </font>
    <font>
      <sz val="12"/>
      <name val="Cambria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" fontId="4" fillId="3" borderId="2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" fontId="4" fillId="0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164" fontId="0" fillId="0" borderId="0" xfId="0" applyNumberFormat="1"/>
    <xf numFmtId="16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/>
    </xf>
    <xf numFmtId="164" fontId="0" fillId="0" borderId="0" xfId="0" applyNumberFormat="1" applyBorder="1"/>
    <xf numFmtId="164" fontId="4" fillId="0" borderId="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" fontId="4" fillId="3" borderId="6" xfId="1" applyNumberFormat="1" applyFont="1" applyFill="1" applyBorder="1" applyAlignment="1">
      <alignment horizontal="center" vertical="center"/>
    </xf>
    <xf numFmtId="164" fontId="0" fillId="0" borderId="4" xfId="0" applyNumberFormat="1" applyBorder="1"/>
    <xf numFmtId="0" fontId="6" fillId="0" borderId="1" xfId="2" applyBorder="1" applyAlignment="1">
      <alignment vertical="center"/>
    </xf>
    <xf numFmtId="1" fontId="6" fillId="0" borderId="1" xfId="2" applyNumberFormat="1" applyBorder="1" applyAlignment="1">
      <alignment vertical="center"/>
    </xf>
  </cellXfs>
  <cellStyles count="3">
    <cellStyle name="Hipervínculo" xfId="2" builtinId="8"/>
    <cellStyle name="Normal" xfId="0" builtinId="0"/>
    <cellStyle name="Porcentaje" xfId="1" builtinId="5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mbria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mbria"/>
        <family val="1"/>
        <scheme val="none"/>
      </font>
      <numFmt numFmtId="164" formatCode="0.0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mbria"/>
        <family val="1"/>
        <scheme val="none"/>
      </font>
      <numFmt numFmtId="164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mbria"/>
        <family val="1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mbria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mbria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mbria"/>
        <family val="1"/>
        <scheme val="none"/>
      </font>
      <numFmt numFmtId="1" formatCode="0"/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mbria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mbria"/>
        <family val="1"/>
        <scheme val="none"/>
      </font>
      <numFmt numFmtId="164" formatCode="0.0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mbria"/>
        <family val="1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mbria"/>
        <family val="1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mbria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mbria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mbria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mbria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mbria"/>
        <family val="1"/>
        <scheme val="none"/>
      </font>
      <numFmt numFmtId="164" formatCode="0.0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mbria"/>
        <family val="1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mbria"/>
        <family val="1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mbria"/>
        <family val="1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mbria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mbria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mbria"/>
        <family val="1"/>
        <scheme val="none"/>
      </font>
      <numFmt numFmtId="164" formatCode="0.0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mbria"/>
        <family val="1"/>
        <scheme val="none"/>
      </font>
      <numFmt numFmtId="164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mbria"/>
        <family val="1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mbria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mbria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mbria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mbria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mbria"/>
        <family val="1"/>
        <scheme val="none"/>
      </font>
      <numFmt numFmtId="164" formatCode="0.0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Datos!$C$1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Datos!$B$2:$B$8</c:f>
              <c:strCache>
                <c:ptCount val="7"/>
                <c:pt idx="0">
                  <c:v>Ciencias Econ, Jur y Adm.</c:v>
                </c:pt>
                <c:pt idx="1">
                  <c:v>Ciencias Básicas</c:v>
                </c:pt>
                <c:pt idx="2">
                  <c:v>Ciencias Agrícolas</c:v>
                </c:pt>
                <c:pt idx="3">
                  <c:v>Ciencias de la Salud</c:v>
                </c:pt>
                <c:pt idx="4">
                  <c:v>Ingenierías</c:v>
                </c:pt>
                <c:pt idx="5">
                  <c:v>Educación y C. Humanas</c:v>
                </c:pt>
                <c:pt idx="6">
                  <c:v>MVZ</c:v>
                </c:pt>
              </c:strCache>
            </c:strRef>
          </c:cat>
          <c:val>
            <c:numRef>
              <c:f>Datos!$C$2:$C$8</c:f>
              <c:numCache>
                <c:formatCode>0</c:formatCode>
                <c:ptCount val="7"/>
                <c:pt idx="0">
                  <c:v>53</c:v>
                </c:pt>
                <c:pt idx="1">
                  <c:v>47.1</c:v>
                </c:pt>
                <c:pt idx="2">
                  <c:v>38.799999999999997</c:v>
                </c:pt>
                <c:pt idx="3">
                  <c:v>20</c:v>
                </c:pt>
                <c:pt idx="4">
                  <c:v>25</c:v>
                </c:pt>
                <c:pt idx="5">
                  <c:v>41.8</c:v>
                </c:pt>
                <c:pt idx="6">
                  <c:v>38.6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A-4083-9035-C9DB791EF4E4}"/>
            </c:ext>
          </c:extLst>
        </c:ser>
        <c:ser>
          <c:idx val="1"/>
          <c:order val="1"/>
          <c:tx>
            <c:strRef>
              <c:f>Datos!$D$1</c:f>
              <c:strCache>
                <c:ptCount val="1"/>
                <c:pt idx="0">
                  <c:v>JUN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Datos!$B$2:$B$8</c:f>
              <c:strCache>
                <c:ptCount val="7"/>
                <c:pt idx="0">
                  <c:v>Ciencias Econ, Jur y Adm.</c:v>
                </c:pt>
                <c:pt idx="1">
                  <c:v>Ciencias Básicas</c:v>
                </c:pt>
                <c:pt idx="2">
                  <c:v>Ciencias Agrícolas</c:v>
                </c:pt>
                <c:pt idx="3">
                  <c:v>Ciencias de la Salud</c:v>
                </c:pt>
                <c:pt idx="4">
                  <c:v>Ingenierías</c:v>
                </c:pt>
                <c:pt idx="5">
                  <c:v>Educación y C. Humanas</c:v>
                </c:pt>
                <c:pt idx="6">
                  <c:v>MVZ</c:v>
                </c:pt>
              </c:strCache>
            </c:strRef>
          </c:cat>
          <c:val>
            <c:numRef>
              <c:f>Datos!$D$2:$D$8</c:f>
              <c:numCache>
                <c:formatCode>0</c:formatCode>
                <c:ptCount val="7"/>
                <c:pt idx="0">
                  <c:v>53</c:v>
                </c:pt>
                <c:pt idx="1">
                  <c:v>76.099999999999994</c:v>
                </c:pt>
                <c:pt idx="2">
                  <c:v>64.8</c:v>
                </c:pt>
                <c:pt idx="3">
                  <c:v>45.7</c:v>
                </c:pt>
                <c:pt idx="4">
                  <c:v>74.3</c:v>
                </c:pt>
                <c:pt idx="5">
                  <c:v>46.8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AA-4083-9035-C9DB791EF4E4}"/>
            </c:ext>
          </c:extLst>
        </c:ser>
        <c:ser>
          <c:idx val="2"/>
          <c:order val="2"/>
          <c:tx>
            <c:strRef>
              <c:f>Datos!$E$1</c:f>
              <c:strCache>
                <c:ptCount val="1"/>
                <c:pt idx="0">
                  <c:v>SEP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Datos!$B$2:$B$8</c:f>
              <c:strCache>
                <c:ptCount val="7"/>
                <c:pt idx="0">
                  <c:v>Ciencias Econ, Jur y Adm.</c:v>
                </c:pt>
                <c:pt idx="1">
                  <c:v>Ciencias Básicas</c:v>
                </c:pt>
                <c:pt idx="2">
                  <c:v>Ciencias Agrícolas</c:v>
                </c:pt>
                <c:pt idx="3">
                  <c:v>Ciencias de la Salud</c:v>
                </c:pt>
                <c:pt idx="4">
                  <c:v>Ingenierías</c:v>
                </c:pt>
                <c:pt idx="5">
                  <c:v>Educación y C. Humanas</c:v>
                </c:pt>
                <c:pt idx="6">
                  <c:v>MVZ</c:v>
                </c:pt>
              </c:strCache>
            </c:strRef>
          </c:cat>
          <c:val>
            <c:numRef>
              <c:f>Datos!$E$2:$E$8</c:f>
              <c:numCache>
                <c:formatCode>0</c:formatCode>
                <c:ptCount val="7"/>
                <c:pt idx="0">
                  <c:v>92</c:v>
                </c:pt>
                <c:pt idx="1">
                  <c:v>85</c:v>
                </c:pt>
                <c:pt idx="2">
                  <c:v>78</c:v>
                </c:pt>
                <c:pt idx="3">
                  <c:v>82</c:v>
                </c:pt>
                <c:pt idx="4">
                  <c:v>92</c:v>
                </c:pt>
                <c:pt idx="5">
                  <c:v>83</c:v>
                </c:pt>
                <c:pt idx="6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AA-4083-9035-C9DB791EF4E4}"/>
            </c:ext>
          </c:extLst>
        </c:ser>
        <c:ser>
          <c:idx val="3"/>
          <c:order val="3"/>
          <c:tx>
            <c:strRef>
              <c:f>Datos!$F$1</c:f>
              <c:strCache>
                <c:ptCount val="1"/>
                <c:pt idx="0">
                  <c:v>DIC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Datos!$B$2:$B$8</c:f>
              <c:strCache>
                <c:ptCount val="7"/>
                <c:pt idx="0">
                  <c:v>Ciencias Econ, Jur y Adm.</c:v>
                </c:pt>
                <c:pt idx="1">
                  <c:v>Ciencias Básicas</c:v>
                </c:pt>
                <c:pt idx="2">
                  <c:v>Ciencias Agrícolas</c:v>
                </c:pt>
                <c:pt idx="3">
                  <c:v>Ciencias de la Salud</c:v>
                </c:pt>
                <c:pt idx="4">
                  <c:v>Ingenierías</c:v>
                </c:pt>
                <c:pt idx="5">
                  <c:v>Educación y C. Humanas</c:v>
                </c:pt>
                <c:pt idx="6">
                  <c:v>MVZ</c:v>
                </c:pt>
              </c:strCache>
            </c:strRef>
          </c:cat>
          <c:val>
            <c:numRef>
              <c:f>Datos!$F$2:$F$8</c:f>
              <c:numCache>
                <c:formatCode>0.0</c:formatCode>
                <c:ptCount val="7"/>
                <c:pt idx="0">
                  <c:v>98</c:v>
                </c:pt>
                <c:pt idx="1">
                  <c:v>97.4</c:v>
                </c:pt>
                <c:pt idx="2">
                  <c:v>94.8</c:v>
                </c:pt>
                <c:pt idx="3">
                  <c:v>93.1</c:v>
                </c:pt>
                <c:pt idx="4">
                  <c:v>92.3</c:v>
                </c:pt>
                <c:pt idx="5">
                  <c:v>89.9</c:v>
                </c:pt>
                <c:pt idx="6">
                  <c:v>84.9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CA-4993-8113-F4C43DC2F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98324960"/>
        <c:axId val="1729121104"/>
      </c:barChart>
      <c:catAx>
        <c:axId val="179832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29121104"/>
        <c:crosses val="autoZero"/>
        <c:auto val="1"/>
        <c:lblAlgn val="ctr"/>
        <c:lblOffset val="100"/>
        <c:noMultiLvlLbl val="0"/>
      </c:catAx>
      <c:valAx>
        <c:axId val="172912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9832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Datos!$C$11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Datos!$B$12:$B$14</c:f>
              <c:strCache>
                <c:ptCount val="3"/>
                <c:pt idx="0">
                  <c:v>Extensión</c:v>
                </c:pt>
                <c:pt idx="1">
                  <c:v>Investigación</c:v>
                </c:pt>
                <c:pt idx="2">
                  <c:v>Docencia</c:v>
                </c:pt>
              </c:strCache>
            </c:strRef>
          </c:cat>
          <c:val>
            <c:numRef>
              <c:f>Datos!$C$12:$C$14</c:f>
              <c:numCache>
                <c:formatCode>0</c:formatCode>
                <c:ptCount val="3"/>
                <c:pt idx="0">
                  <c:v>20.5</c:v>
                </c:pt>
                <c:pt idx="1">
                  <c:v>34.1</c:v>
                </c:pt>
                <c:pt idx="2">
                  <c:v>35.700000000000003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5-4EAD-98D7-C33EDEE919A1}"/>
            </c:ext>
          </c:extLst>
        </c:ser>
        <c:ser>
          <c:idx val="1"/>
          <c:order val="1"/>
          <c:tx>
            <c:strRef>
              <c:f>Datos!$D$11</c:f>
              <c:strCache>
                <c:ptCount val="1"/>
                <c:pt idx="0">
                  <c:v>JUN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Datos!$B$12:$B$14</c:f>
              <c:strCache>
                <c:ptCount val="3"/>
                <c:pt idx="0">
                  <c:v>Extensión</c:v>
                </c:pt>
                <c:pt idx="1">
                  <c:v>Investigación</c:v>
                </c:pt>
                <c:pt idx="2">
                  <c:v>Docencia</c:v>
                </c:pt>
              </c:strCache>
            </c:strRef>
          </c:cat>
          <c:val>
            <c:numRef>
              <c:f>Datos!$D$12:$D$14</c:f>
              <c:numCache>
                <c:formatCode>0</c:formatCode>
                <c:ptCount val="3"/>
                <c:pt idx="0">
                  <c:v>53.8</c:v>
                </c:pt>
                <c:pt idx="1">
                  <c:v>57.1</c:v>
                </c:pt>
                <c:pt idx="2">
                  <c:v>67.900000000000006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F5-4EAD-98D7-C33EDEE919A1}"/>
            </c:ext>
          </c:extLst>
        </c:ser>
        <c:ser>
          <c:idx val="2"/>
          <c:order val="2"/>
          <c:tx>
            <c:strRef>
              <c:f>Datos!$E$11</c:f>
              <c:strCache>
                <c:ptCount val="1"/>
                <c:pt idx="0">
                  <c:v>SEP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Datos!$B$12:$B$14</c:f>
              <c:strCache>
                <c:ptCount val="3"/>
                <c:pt idx="0">
                  <c:v>Extensión</c:v>
                </c:pt>
                <c:pt idx="1">
                  <c:v>Investigación</c:v>
                </c:pt>
                <c:pt idx="2">
                  <c:v>Docencia</c:v>
                </c:pt>
              </c:strCache>
            </c:strRef>
          </c:cat>
          <c:val>
            <c:numRef>
              <c:f>Datos!$E$12:$E$14</c:f>
              <c:numCache>
                <c:formatCode>0</c:formatCode>
                <c:ptCount val="3"/>
                <c:pt idx="0">
                  <c:v>82</c:v>
                </c:pt>
                <c:pt idx="1">
                  <c:v>76.099999999999994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F5-4EAD-98D7-C33EDEE919A1}"/>
            </c:ext>
          </c:extLst>
        </c:ser>
        <c:ser>
          <c:idx val="3"/>
          <c:order val="3"/>
          <c:tx>
            <c:strRef>
              <c:f>Datos!$F$11</c:f>
              <c:strCache>
                <c:ptCount val="1"/>
                <c:pt idx="0">
                  <c:v>DIC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Datos!$B$12:$B$14</c:f>
              <c:strCache>
                <c:ptCount val="3"/>
                <c:pt idx="0">
                  <c:v>Extensión</c:v>
                </c:pt>
                <c:pt idx="1">
                  <c:v>Investigación</c:v>
                </c:pt>
                <c:pt idx="2">
                  <c:v>Docencia</c:v>
                </c:pt>
              </c:strCache>
            </c:strRef>
          </c:cat>
          <c:val>
            <c:numRef>
              <c:f>Datos!$F$12:$F$14</c:f>
              <c:numCache>
                <c:formatCode>0.0</c:formatCode>
                <c:ptCount val="3"/>
                <c:pt idx="0">
                  <c:v>92.5</c:v>
                </c:pt>
                <c:pt idx="1">
                  <c:v>90.8</c:v>
                </c:pt>
                <c:pt idx="2">
                  <c:v>90.1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69-4107-9D5E-2C24EEBDE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8361760"/>
        <c:axId val="1729122352"/>
      </c:barChart>
      <c:catAx>
        <c:axId val="179836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29122352"/>
        <c:crosses val="autoZero"/>
        <c:auto val="1"/>
        <c:lblAlgn val="ctr"/>
        <c:lblOffset val="100"/>
        <c:noMultiLvlLbl val="0"/>
      </c:catAx>
      <c:valAx>
        <c:axId val="172912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9836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Datos!$C$17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Datos!$B$18:$B$22</c:f>
              <c:strCache>
                <c:ptCount val="5"/>
                <c:pt idx="0">
                  <c:v>Comunicación</c:v>
                </c:pt>
                <c:pt idx="1">
                  <c:v>Gestión de la Calidad</c:v>
                </c:pt>
                <c:pt idx="2">
                  <c:v>Seguimiento y Control</c:v>
                </c:pt>
                <c:pt idx="3">
                  <c:v>Planeación Institucional</c:v>
                </c:pt>
                <c:pt idx="4">
                  <c:v>Internacionalización</c:v>
                </c:pt>
              </c:strCache>
            </c:strRef>
          </c:cat>
          <c:val>
            <c:numRef>
              <c:f>Datos!$C$18:$C$22</c:f>
              <c:numCache>
                <c:formatCode>0</c:formatCode>
                <c:ptCount val="5"/>
                <c:pt idx="0">
                  <c:v>49</c:v>
                </c:pt>
                <c:pt idx="1">
                  <c:v>45.2</c:v>
                </c:pt>
                <c:pt idx="2">
                  <c:v>53.9</c:v>
                </c:pt>
                <c:pt idx="3">
                  <c:v>54</c:v>
                </c:pt>
                <c:pt idx="4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A-4189-A1AA-BA143CE5079D}"/>
            </c:ext>
          </c:extLst>
        </c:ser>
        <c:ser>
          <c:idx val="1"/>
          <c:order val="1"/>
          <c:tx>
            <c:strRef>
              <c:f>Datos!$D$17</c:f>
              <c:strCache>
                <c:ptCount val="1"/>
                <c:pt idx="0">
                  <c:v>JUN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chemeClr val="accent4">
                  <a:lumMod val="20000"/>
                  <a:lumOff val="8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Datos!$B$18:$B$22</c:f>
              <c:strCache>
                <c:ptCount val="5"/>
                <c:pt idx="0">
                  <c:v>Comunicación</c:v>
                </c:pt>
                <c:pt idx="1">
                  <c:v>Gestión de la Calidad</c:v>
                </c:pt>
                <c:pt idx="2">
                  <c:v>Seguimiento y Control</c:v>
                </c:pt>
                <c:pt idx="3">
                  <c:v>Planeación Institucional</c:v>
                </c:pt>
                <c:pt idx="4">
                  <c:v>Internacionalización</c:v>
                </c:pt>
              </c:strCache>
            </c:strRef>
          </c:cat>
          <c:val>
            <c:numRef>
              <c:f>Datos!$D$18:$D$22</c:f>
              <c:numCache>
                <c:formatCode>0</c:formatCode>
                <c:ptCount val="5"/>
                <c:pt idx="0">
                  <c:v>59</c:v>
                </c:pt>
                <c:pt idx="1">
                  <c:v>76</c:v>
                </c:pt>
                <c:pt idx="2">
                  <c:v>63</c:v>
                </c:pt>
                <c:pt idx="3">
                  <c:v>63.3</c:v>
                </c:pt>
                <c:pt idx="4">
                  <c:v>44.1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7A-4189-A1AA-BA143CE5079D}"/>
            </c:ext>
          </c:extLst>
        </c:ser>
        <c:ser>
          <c:idx val="2"/>
          <c:order val="2"/>
          <c:tx>
            <c:strRef>
              <c:f>Datos!$E$17</c:f>
              <c:strCache>
                <c:ptCount val="1"/>
                <c:pt idx="0">
                  <c:v>SEP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Datos!$B$18:$B$22</c:f>
              <c:strCache>
                <c:ptCount val="5"/>
                <c:pt idx="0">
                  <c:v>Comunicación</c:v>
                </c:pt>
                <c:pt idx="1">
                  <c:v>Gestión de la Calidad</c:v>
                </c:pt>
                <c:pt idx="2">
                  <c:v>Seguimiento y Control</c:v>
                </c:pt>
                <c:pt idx="3">
                  <c:v>Planeación Institucional</c:v>
                </c:pt>
                <c:pt idx="4">
                  <c:v>Internacionalización</c:v>
                </c:pt>
              </c:strCache>
            </c:strRef>
          </c:cat>
          <c:val>
            <c:numRef>
              <c:f>Datos!$E$18:$E$22</c:f>
              <c:numCache>
                <c:formatCode>0</c:formatCode>
                <c:ptCount val="5"/>
                <c:pt idx="0">
                  <c:v>86</c:v>
                </c:pt>
                <c:pt idx="1">
                  <c:v>85</c:v>
                </c:pt>
                <c:pt idx="2">
                  <c:v>85</c:v>
                </c:pt>
                <c:pt idx="3">
                  <c:v>86</c:v>
                </c:pt>
                <c:pt idx="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7A-4189-A1AA-BA143CE5079D}"/>
            </c:ext>
          </c:extLst>
        </c:ser>
        <c:ser>
          <c:idx val="3"/>
          <c:order val="3"/>
          <c:tx>
            <c:strRef>
              <c:f>Datos!$F$17</c:f>
              <c:strCache>
                <c:ptCount val="1"/>
                <c:pt idx="0">
                  <c:v>DIC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Datos!$B$18:$B$22</c:f>
              <c:strCache>
                <c:ptCount val="5"/>
                <c:pt idx="0">
                  <c:v>Comunicación</c:v>
                </c:pt>
                <c:pt idx="1">
                  <c:v>Gestión de la Calidad</c:v>
                </c:pt>
                <c:pt idx="2">
                  <c:v>Seguimiento y Control</c:v>
                </c:pt>
                <c:pt idx="3">
                  <c:v>Planeación Institucional</c:v>
                </c:pt>
                <c:pt idx="4">
                  <c:v>Internacionalización</c:v>
                </c:pt>
              </c:strCache>
            </c:strRef>
          </c:cat>
          <c:val>
            <c:numRef>
              <c:f>Datos!$F$18:$F$22</c:f>
              <c:numCache>
                <c:formatCode>0.0</c:formatCode>
                <c:ptCount val="5"/>
                <c:pt idx="0">
                  <c:v>100</c:v>
                </c:pt>
                <c:pt idx="1">
                  <c:v>99.6</c:v>
                </c:pt>
                <c:pt idx="2">
                  <c:v>98.5</c:v>
                </c:pt>
                <c:pt idx="3">
                  <c:v>95.4</c:v>
                </c:pt>
                <c:pt idx="4">
                  <c:v>81.900000000000006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5D-4944-BAD9-6478E1C4E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8357760"/>
        <c:axId val="1729114448"/>
      </c:barChart>
      <c:catAx>
        <c:axId val="179835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29114448"/>
        <c:crosses val="autoZero"/>
        <c:auto val="1"/>
        <c:lblAlgn val="ctr"/>
        <c:lblOffset val="100"/>
        <c:noMultiLvlLbl val="0"/>
      </c:catAx>
      <c:valAx>
        <c:axId val="172911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9835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0"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Datos!$C$25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Datos!$B$26:$B$36</c15:sqref>
                  </c15:fullRef>
                </c:ext>
              </c:extLst>
              <c:f>(Datos!$B$26:$B$30,Datos!$B$32:$B$36)</c:f>
              <c:strCache>
                <c:ptCount val="10"/>
                <c:pt idx="0">
                  <c:v>Gestión del Bienestar Institucional</c:v>
                </c:pt>
                <c:pt idx="1">
                  <c:v>Adquisición y Contratación</c:v>
                </c:pt>
                <c:pt idx="2">
                  <c:v>Gestión Legal</c:v>
                </c:pt>
                <c:pt idx="3">
                  <c:v>Gestión de Registro y Admisiones</c:v>
                </c:pt>
                <c:pt idx="4">
                  <c:v>Infraestructura</c:v>
                </c:pt>
                <c:pt idx="5">
                  <c:v>Gestión y Desarrollo del Talento Humano</c:v>
                </c:pt>
                <c:pt idx="6">
                  <c:v>Gestión del Desarrollo Tecnológico</c:v>
                </c:pt>
                <c:pt idx="7">
                  <c:v>Gestión de Bibliotecas</c:v>
                </c:pt>
                <c:pt idx="8">
                  <c:v>Gestión Financiera</c:v>
                </c:pt>
                <c:pt idx="9">
                  <c:v>Gestión Documental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Datos!$C$26:$C$36</c15:sqref>
                  </c15:fullRef>
                </c:ext>
              </c:extLst>
              <c:f>(Datos!$C$26:$C$30,Datos!$C$32:$C$36)</c:f>
              <c:numCache>
                <c:formatCode>0</c:formatCode>
                <c:ptCount val="10"/>
                <c:pt idx="0">
                  <c:v>24</c:v>
                </c:pt>
                <c:pt idx="1">
                  <c:v>31.7</c:v>
                </c:pt>
                <c:pt idx="2">
                  <c:v>37.4</c:v>
                </c:pt>
                <c:pt idx="3">
                  <c:v>28.9</c:v>
                </c:pt>
                <c:pt idx="4">
                  <c:v>27.4</c:v>
                </c:pt>
                <c:pt idx="5">
                  <c:v>37</c:v>
                </c:pt>
                <c:pt idx="6">
                  <c:v>29.2</c:v>
                </c:pt>
                <c:pt idx="7">
                  <c:v>41.6</c:v>
                </c:pt>
                <c:pt idx="8">
                  <c:v>42.1</c:v>
                </c:pt>
                <c:pt idx="9">
                  <c:v>23.7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9-4D3A-BEDE-5FCB1AE7C8AE}"/>
            </c:ext>
          </c:extLst>
        </c:ser>
        <c:ser>
          <c:idx val="1"/>
          <c:order val="1"/>
          <c:tx>
            <c:strRef>
              <c:f>Datos!$D$25</c:f>
              <c:strCache>
                <c:ptCount val="1"/>
                <c:pt idx="0">
                  <c:v>JUN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Datos!$B$26:$B$36</c15:sqref>
                  </c15:fullRef>
                </c:ext>
              </c:extLst>
              <c:f>(Datos!$B$26:$B$30,Datos!$B$32:$B$36)</c:f>
              <c:strCache>
                <c:ptCount val="10"/>
                <c:pt idx="0">
                  <c:v>Gestión del Bienestar Institucional</c:v>
                </c:pt>
                <c:pt idx="1">
                  <c:v>Adquisición y Contratación</c:v>
                </c:pt>
                <c:pt idx="2">
                  <c:v>Gestión Legal</c:v>
                </c:pt>
                <c:pt idx="3">
                  <c:v>Gestión de Registro y Admisiones</c:v>
                </c:pt>
                <c:pt idx="4">
                  <c:v>Infraestructura</c:v>
                </c:pt>
                <c:pt idx="5">
                  <c:v>Gestión y Desarrollo del Talento Humano</c:v>
                </c:pt>
                <c:pt idx="6">
                  <c:v>Gestión del Desarrollo Tecnológico</c:v>
                </c:pt>
                <c:pt idx="7">
                  <c:v>Gestión de Bibliotecas</c:v>
                </c:pt>
                <c:pt idx="8">
                  <c:v>Gestión Financiera</c:v>
                </c:pt>
                <c:pt idx="9">
                  <c:v>Gestión Documental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Datos!$D$26:$D$36</c15:sqref>
                  </c15:fullRef>
                </c:ext>
              </c:extLst>
              <c:f>(Datos!$D$26:$D$30,Datos!$D$32:$D$36)</c:f>
              <c:numCache>
                <c:formatCode>0</c:formatCode>
                <c:ptCount val="10"/>
                <c:pt idx="0">
                  <c:v>60.4</c:v>
                </c:pt>
                <c:pt idx="1">
                  <c:v>49.4</c:v>
                </c:pt>
                <c:pt idx="2">
                  <c:v>57.8</c:v>
                </c:pt>
                <c:pt idx="3">
                  <c:v>57.1</c:v>
                </c:pt>
                <c:pt idx="4">
                  <c:v>51.8</c:v>
                </c:pt>
                <c:pt idx="5">
                  <c:v>70.900000000000006</c:v>
                </c:pt>
                <c:pt idx="6">
                  <c:v>50.9</c:v>
                </c:pt>
                <c:pt idx="7">
                  <c:v>62.5</c:v>
                </c:pt>
                <c:pt idx="8">
                  <c:v>70.2</c:v>
                </c:pt>
                <c:pt idx="9">
                  <c:v>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E9-4D3A-BEDE-5FCB1AE7C8AE}"/>
            </c:ext>
          </c:extLst>
        </c:ser>
        <c:ser>
          <c:idx val="2"/>
          <c:order val="2"/>
          <c:tx>
            <c:strRef>
              <c:f>Datos!$E$25</c:f>
              <c:strCache>
                <c:ptCount val="1"/>
                <c:pt idx="0">
                  <c:v>SEP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Datos!$B$26:$B$36</c15:sqref>
                  </c15:fullRef>
                </c:ext>
              </c:extLst>
              <c:f>(Datos!$B$26:$B$30,Datos!$B$32:$B$36)</c:f>
              <c:strCache>
                <c:ptCount val="10"/>
                <c:pt idx="0">
                  <c:v>Gestión del Bienestar Institucional</c:v>
                </c:pt>
                <c:pt idx="1">
                  <c:v>Adquisición y Contratación</c:v>
                </c:pt>
                <c:pt idx="2">
                  <c:v>Gestión Legal</c:v>
                </c:pt>
                <c:pt idx="3">
                  <c:v>Gestión de Registro y Admisiones</c:v>
                </c:pt>
                <c:pt idx="4">
                  <c:v>Infraestructura</c:v>
                </c:pt>
                <c:pt idx="5">
                  <c:v>Gestión y Desarrollo del Talento Humano</c:v>
                </c:pt>
                <c:pt idx="6">
                  <c:v>Gestión del Desarrollo Tecnológico</c:v>
                </c:pt>
                <c:pt idx="7">
                  <c:v>Gestión de Bibliotecas</c:v>
                </c:pt>
                <c:pt idx="8">
                  <c:v>Gestión Financiera</c:v>
                </c:pt>
                <c:pt idx="9">
                  <c:v>Gestión Documental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Datos!$E$26:$E$36</c15:sqref>
                  </c15:fullRef>
                </c:ext>
              </c:extLst>
              <c:f>(Datos!$E$26:$E$30,Datos!$E$32:$E$36)</c:f>
              <c:numCache>
                <c:formatCode>0</c:formatCode>
                <c:ptCount val="10"/>
                <c:pt idx="0">
                  <c:v>82</c:v>
                </c:pt>
                <c:pt idx="1">
                  <c:v>71</c:v>
                </c:pt>
                <c:pt idx="2">
                  <c:v>85</c:v>
                </c:pt>
                <c:pt idx="3">
                  <c:v>93</c:v>
                </c:pt>
                <c:pt idx="4">
                  <c:v>77</c:v>
                </c:pt>
                <c:pt idx="5">
                  <c:v>87</c:v>
                </c:pt>
                <c:pt idx="6">
                  <c:v>87</c:v>
                </c:pt>
                <c:pt idx="7">
                  <c:v>81</c:v>
                </c:pt>
                <c:pt idx="8">
                  <c:v>81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E9-4D3A-BEDE-5FCB1AE7C8AE}"/>
            </c:ext>
          </c:extLst>
        </c:ser>
        <c:ser>
          <c:idx val="3"/>
          <c:order val="3"/>
          <c:tx>
            <c:strRef>
              <c:f>Datos!$F$25</c:f>
              <c:strCache>
                <c:ptCount val="1"/>
                <c:pt idx="0">
                  <c:v>DIC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Datos!$B$26:$B$36</c15:sqref>
                  </c15:fullRef>
                </c:ext>
              </c:extLst>
              <c:f>(Datos!$B$26:$B$30,Datos!$B$32:$B$36)</c:f>
              <c:strCache>
                <c:ptCount val="10"/>
                <c:pt idx="0">
                  <c:v>Gestión del Bienestar Institucional</c:v>
                </c:pt>
                <c:pt idx="1">
                  <c:v>Adquisición y Contratación</c:v>
                </c:pt>
                <c:pt idx="2">
                  <c:v>Gestión Legal</c:v>
                </c:pt>
                <c:pt idx="3">
                  <c:v>Gestión de Registro y Admisiones</c:v>
                </c:pt>
                <c:pt idx="4">
                  <c:v>Infraestructura</c:v>
                </c:pt>
                <c:pt idx="5">
                  <c:v>Gestión y Desarrollo del Talento Humano</c:v>
                </c:pt>
                <c:pt idx="6">
                  <c:v>Gestión del Desarrollo Tecnológico</c:v>
                </c:pt>
                <c:pt idx="7">
                  <c:v>Gestión de Bibliotecas</c:v>
                </c:pt>
                <c:pt idx="8">
                  <c:v>Gestión Financiera</c:v>
                </c:pt>
                <c:pt idx="9">
                  <c:v>Gestión Documental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Datos!$F$26:$F$36</c15:sqref>
                  </c15:fullRef>
                </c:ext>
              </c:extLst>
              <c:f>(Datos!$F$26:$F$30,Datos!$F$32:$F$36)</c:f>
              <c:numCache>
                <c:formatCode>0.0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99.8</c:v>
                </c:pt>
                <c:pt idx="3">
                  <c:v>98.8</c:v>
                </c:pt>
                <c:pt idx="4">
                  <c:v>98.6</c:v>
                </c:pt>
                <c:pt idx="5">
                  <c:v>95.7</c:v>
                </c:pt>
                <c:pt idx="6">
                  <c:v>93.4</c:v>
                </c:pt>
                <c:pt idx="7">
                  <c:v>90.6</c:v>
                </c:pt>
                <c:pt idx="8">
                  <c:v>90.3</c:v>
                </c:pt>
                <c:pt idx="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D9-4F9C-B47C-F2569DC4E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6762111"/>
        <c:axId val="2066845567"/>
      </c:barChart>
      <c:catAx>
        <c:axId val="2066762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6845567"/>
        <c:crosses val="autoZero"/>
        <c:auto val="1"/>
        <c:lblAlgn val="ctr"/>
        <c:lblOffset val="100"/>
        <c:noMultiLvlLbl val="0"/>
      </c:catAx>
      <c:valAx>
        <c:axId val="2066845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6762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Marzo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Datos!$B$40:$B$64</c:f>
            </c:strRef>
          </c:cat>
          <c:val>
            <c:numRef>
              <c:f>Datos!$C$40:$C$64</c:f>
            </c:numRef>
          </c:val>
          <c:extLst>
            <c:ext xmlns:c16="http://schemas.microsoft.com/office/drawing/2014/chart" uri="{C3380CC4-5D6E-409C-BE32-E72D297353CC}">
              <c16:uniqueId val="{00000000-DDED-4CF2-B492-0AD551244828}"/>
            </c:ext>
          </c:extLst>
        </c:ser>
        <c:ser>
          <c:idx val="1"/>
          <c:order val="1"/>
          <c:tx>
            <c:v>Junio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Datos!$B$40:$B$64</c:f>
            </c:strRef>
          </c:cat>
          <c:val>
            <c:numRef>
              <c:f>Datos!$D$40:$D$64</c:f>
            </c:numRef>
          </c:val>
          <c:extLst>
            <c:ext xmlns:c16="http://schemas.microsoft.com/office/drawing/2014/chart" uri="{C3380CC4-5D6E-409C-BE32-E72D297353CC}">
              <c16:uniqueId val="{00000001-DDED-4CF2-B492-0AD551244828}"/>
            </c:ext>
          </c:extLst>
        </c:ser>
        <c:ser>
          <c:idx val="2"/>
          <c:order val="2"/>
          <c:tx>
            <c:v>Septiembre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Datos!$B$40:$B$64</c:f>
            </c:strRef>
          </c:cat>
          <c:val>
            <c:numRef>
              <c:f>Datos!$E$40:$E$64</c:f>
            </c:numRef>
          </c:val>
          <c:extLst>
            <c:ext xmlns:c16="http://schemas.microsoft.com/office/drawing/2014/chart" uri="{C3380CC4-5D6E-409C-BE32-E72D297353CC}">
              <c16:uniqueId val="{00000002-DDED-4CF2-B492-0AD551244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7255216"/>
        <c:axId val="1238342896"/>
      </c:barChart>
      <c:catAx>
        <c:axId val="150725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38342896"/>
        <c:crosses val="autoZero"/>
        <c:auto val="1"/>
        <c:lblAlgn val="ctr"/>
        <c:lblOffset val="100"/>
        <c:noMultiLvlLbl val="0"/>
      </c:catAx>
      <c:valAx>
        <c:axId val="123834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0725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285750</xdr:rowOff>
    </xdr:from>
    <xdr:to>
      <xdr:col>14</xdr:col>
      <xdr:colOff>142875</xdr:colOff>
      <xdr:row>8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407E149-9BB4-4A00-88BF-073E1FD987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328612</xdr:colOff>
      <xdr:row>9</xdr:row>
      <xdr:rowOff>85725</xdr:rowOff>
    </xdr:from>
    <xdr:to>
      <xdr:col>11</xdr:col>
      <xdr:colOff>116416</xdr:colOff>
      <xdr:row>15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E2CE3B7-2649-427B-887C-EEB83A2F1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390524</xdr:colOff>
      <xdr:row>16</xdr:row>
      <xdr:rowOff>38100</xdr:rowOff>
    </xdr:from>
    <xdr:to>
      <xdr:col>13</xdr:col>
      <xdr:colOff>400049</xdr:colOff>
      <xdr:row>22</xdr:row>
      <xdr:rowOff>180976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F2E5BEF-D563-4EF9-AE38-FEF8F6AEC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409572</xdr:colOff>
      <xdr:row>23</xdr:row>
      <xdr:rowOff>180975</xdr:rowOff>
    </xdr:from>
    <xdr:to>
      <xdr:col>20</xdr:col>
      <xdr:colOff>592665</xdr:colOff>
      <xdr:row>36</xdr:row>
      <xdr:rowOff>85725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160BF63-51CC-4D3B-BFF4-15A597C95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229518</xdr:colOff>
      <xdr:row>45</xdr:row>
      <xdr:rowOff>28460</xdr:rowOff>
    </xdr:from>
    <xdr:to>
      <xdr:col>20</xdr:col>
      <xdr:colOff>508000</xdr:colOff>
      <xdr:row>68</xdr:row>
      <xdr:rowOff>80332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7D8715B-36A8-4D4D-A97E-FB6372A049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6340DD-21EA-491E-AD2D-83EB53CA58CE}" name="Tabla1" displayName="Tabla1" ref="A1:F9" totalsRowShown="0" headerRowDxfId="38" headerRowBorderDxfId="37" tableBorderDxfId="36">
  <autoFilter ref="A1:F9" xr:uid="{9D336104-D6CF-4B3F-88E4-A910832355CF}"/>
  <sortState xmlns:xlrd2="http://schemas.microsoft.com/office/spreadsheetml/2017/richdata2" ref="A2:F9">
    <sortCondition descending="1" ref="F2:F9"/>
  </sortState>
  <tableColumns count="6">
    <tableColumn id="1" xr3:uid="{629C0C99-C33A-495B-ACEE-276DB5E57475}" name="Número de Actividades" dataDxfId="35"/>
    <tableColumn id="2" xr3:uid="{D9AAB154-6247-4487-982F-084B8EAC11E3}" name="FACULTADES" dataDxfId="34"/>
    <tableColumn id="3" xr3:uid="{D74354B9-713C-4A04-97E2-D3913C47D9EC}" name="MAR" dataDxfId="33" dataCellStyle="Porcentaje"/>
    <tableColumn id="4" xr3:uid="{DC295EE5-73C6-4DAC-99DD-5E8B15798218}" name="JUN" dataDxfId="32" dataCellStyle="Porcentaje"/>
    <tableColumn id="5" xr3:uid="{FD475C97-AC33-47CC-AF4D-FB00BD2376FC}" name="SEP" dataDxfId="31"/>
    <tableColumn id="6" xr3:uid="{E6913CBC-A544-4181-BCB9-E2A825897BB7}" name="DIC" dataDxfId="3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ADCBA38-B2C1-4032-A3C4-00650DCE75B8}" name="Tabla2" displayName="Tabla2" ref="A11:F15" totalsRowShown="0" headerRowDxfId="29" headerRowBorderDxfId="28" tableBorderDxfId="27">
  <autoFilter ref="A11:F15" xr:uid="{AC2694E0-6C50-4A4C-A274-79A2253618B1}"/>
  <sortState xmlns:xlrd2="http://schemas.microsoft.com/office/spreadsheetml/2017/richdata2" ref="A12:F15">
    <sortCondition descending="1" ref="F12:F15"/>
  </sortState>
  <tableColumns count="6">
    <tableColumn id="1" xr3:uid="{D52FD819-FA6A-46C1-AD47-CBE55D87307B}" name="Número de Actividades" dataDxfId="26"/>
    <tableColumn id="2" xr3:uid="{402C2B19-D40E-43F7-8F8C-2E1D989709DA}" name="MISIONALES" dataDxfId="25"/>
    <tableColumn id="3" xr3:uid="{5EB652E3-0D46-4F51-8507-253CC842F6F0}" name="MAR" dataDxfId="24" dataCellStyle="Porcentaje"/>
    <tableColumn id="4" xr3:uid="{27794096-8B5B-469A-BDA8-55F930323C6B}" name="JUN"/>
    <tableColumn id="5" xr3:uid="{68507468-6A6E-4BC9-9122-9029BDC3578E}" name="SEP" dataDxfId="23"/>
    <tableColumn id="6" xr3:uid="{10CF2E4C-B987-4230-BB53-40CA6D1FD5C1}" name="DIC" dataDxfId="2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D96BAF8-786A-4212-9517-DAE6CE2555CE}" name="Tabla3" displayName="Tabla3" ref="A17:F23" totalsRowShown="0" headerRowDxfId="21" headerRowBorderDxfId="20" tableBorderDxfId="19">
  <autoFilter ref="A17:F23" xr:uid="{4448849C-A204-435B-BA66-DC934E3AD8DB}"/>
  <sortState xmlns:xlrd2="http://schemas.microsoft.com/office/spreadsheetml/2017/richdata2" ref="A18:F23">
    <sortCondition descending="1" ref="F18:F23"/>
  </sortState>
  <tableColumns count="6">
    <tableColumn id="1" xr3:uid="{8CCF0F55-6F71-48F1-B6F6-755AFA67DF1F}" name="Número de Actividades" dataDxfId="18"/>
    <tableColumn id="2" xr3:uid="{8B0EB623-5AB2-4BC8-9032-E3FAEE83A2D6}" name="ESTRAGÉGICOS Y SEGUIMIENTO" dataDxfId="17"/>
    <tableColumn id="3" xr3:uid="{4C91D5C9-C1C8-49DA-A3F9-C39ABE8CD5AE}" name="MAR" dataDxfId="16" dataCellStyle="Porcentaje"/>
    <tableColumn id="4" xr3:uid="{C66AE6D2-8BFA-428C-A5DB-50E4B8818514}" name="JUN" dataDxfId="15" dataCellStyle="Porcentaje"/>
    <tableColumn id="5" xr3:uid="{257A6336-6603-4EA0-9A06-F72EB0642011}" name="SEP" dataDxfId="14"/>
    <tableColumn id="6" xr3:uid="{D772F889-1F74-4C6A-BFEB-CBC3FB19FD06}" name="DIC" dataDxfId="1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E286362-A03B-4091-8310-62DE52AAD5DD}" name="Tabla4" displayName="Tabla4" ref="A25:F37" totalsRowShown="0" headerRowDxfId="12" headerRowBorderDxfId="11" tableBorderDxfId="10">
  <autoFilter ref="A25:F37" xr:uid="{45E50BD4-9CAD-482F-8639-BC943B2B1A53}">
    <filterColumn colId="4">
      <filters>
        <filter val="71"/>
        <filter val="77"/>
        <filter val="81"/>
        <filter val="82"/>
        <filter val="84"/>
        <filter val="85"/>
        <filter val="87"/>
        <filter val="93"/>
      </filters>
    </filterColumn>
  </autoFilter>
  <sortState xmlns:xlrd2="http://schemas.microsoft.com/office/spreadsheetml/2017/richdata2" ref="A26:F37">
    <sortCondition descending="1" ref="F26:F37"/>
  </sortState>
  <tableColumns count="6">
    <tableColumn id="1" xr3:uid="{CF16F140-4C36-42CE-AD12-B2C357CC80A3}" name="Número de Actividades" dataDxfId="9"/>
    <tableColumn id="2" xr3:uid="{432ABEC1-61E6-4FEE-9A84-394E4A018ADC}" name="APOYO" dataDxfId="8"/>
    <tableColumn id="3" xr3:uid="{B1850DD9-427C-41DB-8890-C79C7D4D9232}" name="MAR" dataDxfId="7" dataCellStyle="Porcentaje"/>
    <tableColumn id="4" xr3:uid="{18D06BD8-7898-4AC7-9D66-8CC87C802896}" name="JUN" dataDxfId="6" dataCellStyle="Porcentaje"/>
    <tableColumn id="5" xr3:uid="{A4749E96-5CEE-40AE-9C5F-563D1E76CF54}" name="SEP" dataDxfId="5"/>
    <tableColumn id="6" xr3:uid="{C02D0959-89BB-4666-B995-272B8396CACE}" name="DIC" dataDxfId="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27DFEFB-1E54-40E7-B3E0-1DAE4246832C}" name="Tabla5" displayName="Tabla5" ref="B73:E117" totalsRowShown="0" headerRowDxfId="3" headerRowBorderDxfId="2" tableBorderDxfId="1">
  <autoFilter ref="B73:E117" xr:uid="{ECEE9962-E5EB-4A4C-A116-8023CC2D74E9}"/>
  <tableColumns count="4">
    <tableColumn id="1" xr3:uid="{0B66EDBF-ADCE-46EF-A2B7-4EE25813C852}" name="TODOS" dataDxfId="0"/>
    <tableColumn id="2" xr3:uid="{8A6B6EE6-12C8-426D-83A4-393718981A48}" name="Columna1"/>
    <tableColumn id="3" xr3:uid="{B170D761-E111-444E-98E4-BACBE95A5877}" name="Columna2"/>
    <tableColumn id="4" xr3:uid="{E4252E7E-A88F-4C91-B56B-5C9D6CE4B57F}" name="3,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NS2WIwkVZdAsYdXNbBm-2W3S5yXEFTS9/view?usp=sharing" TargetMode="External"/><Relationship Id="rId18" Type="http://schemas.openxmlformats.org/officeDocument/2006/relationships/hyperlink" Target="https://drive.google.com/file/d/1n1420KatG6nUIl5F_zDtchg3l9ywxCih/view?usp=sharing" TargetMode="External"/><Relationship Id="rId26" Type="http://schemas.openxmlformats.org/officeDocument/2006/relationships/hyperlink" Target="https://drive.google.com/file/d/115j9UYr0pxQ2EOMDG_LBMY7cUTcWy7Z1/view?usp=sharing" TargetMode="External"/><Relationship Id="rId3" Type="http://schemas.openxmlformats.org/officeDocument/2006/relationships/hyperlink" Target="https://drive.google.com/file/d/1JWQROwm4-aeMXdhLvOWhCVpPPfZ250oJ/view?usp=sharing" TargetMode="External"/><Relationship Id="rId21" Type="http://schemas.openxmlformats.org/officeDocument/2006/relationships/hyperlink" Target="https://drive.google.com/file/d/1XhmNaGBpRuMuUEz7ugv2o8NlOIs3-J9Z/view?usp=sharing" TargetMode="External"/><Relationship Id="rId7" Type="http://schemas.openxmlformats.org/officeDocument/2006/relationships/hyperlink" Target="https://drive.google.com/file/d/11FWWRSN3zqMLj0xis7ZWQ_--vpDX4X7G/view?usp=sharing" TargetMode="External"/><Relationship Id="rId12" Type="http://schemas.openxmlformats.org/officeDocument/2006/relationships/hyperlink" Target="https://drive.google.com/file/d/1ACWbQzHCAGO3OLxVbrzLQ_Qt9VvIW2cJ/view?usp=sharing" TargetMode="External"/><Relationship Id="rId17" Type="http://schemas.openxmlformats.org/officeDocument/2006/relationships/hyperlink" Target="https://drive.google.com/file/d/1yB2KAHWle2TENWcs3w6swcac_UGF0pvH/view?usp=sharing" TargetMode="External"/><Relationship Id="rId25" Type="http://schemas.openxmlformats.org/officeDocument/2006/relationships/hyperlink" Target="https://drive.google.com/file/d/1A90uZ1ltyPZg9rDS7uOXyOrdpy4mTn9E/view?usp=sharing" TargetMode="External"/><Relationship Id="rId33" Type="http://schemas.openxmlformats.org/officeDocument/2006/relationships/table" Target="../tables/table5.xml"/><Relationship Id="rId2" Type="http://schemas.openxmlformats.org/officeDocument/2006/relationships/hyperlink" Target="https://drive.google.com/file/d/1TXuBt_I2EKhTvlHpTvIrDNgv5PkcKsLT/view?usp=sharing" TargetMode="External"/><Relationship Id="rId16" Type="http://schemas.openxmlformats.org/officeDocument/2006/relationships/hyperlink" Target="https://drive.google.com/file/d/1JtfCy__iPHgqKhCsUFHypoIZaB8NurLv/view?usp=sharing" TargetMode="External"/><Relationship Id="rId20" Type="http://schemas.openxmlformats.org/officeDocument/2006/relationships/hyperlink" Target="https://drive.google.com/file/d/1W3BhetxBDB9fVQfnHBg_UAdDHg8bxWxu/view?usp=sharing" TargetMode="External"/><Relationship Id="rId29" Type="http://schemas.openxmlformats.org/officeDocument/2006/relationships/table" Target="../tables/table1.xml"/><Relationship Id="rId1" Type="http://schemas.openxmlformats.org/officeDocument/2006/relationships/hyperlink" Target="https://drive.google.com/file/d/1i7AJNH-vhCAVt16MM3I389-T-_NJ2goc/view?usp=sharing" TargetMode="External"/><Relationship Id="rId6" Type="http://schemas.openxmlformats.org/officeDocument/2006/relationships/hyperlink" Target="https://drive.google.com/file/d/19BL9ogA9ux1dABBGgVg39D_i7Zkhu-gb/view?usp=sharing" TargetMode="External"/><Relationship Id="rId11" Type="http://schemas.openxmlformats.org/officeDocument/2006/relationships/hyperlink" Target="https://drive.google.com/file/d/14221dfJEkhbeNKDYjqvv_p1l_p0iQ4kJ/view?usp=sharing" TargetMode="External"/><Relationship Id="rId24" Type="http://schemas.openxmlformats.org/officeDocument/2006/relationships/hyperlink" Target="https://drive.google.com/file/d/164_e-pD3TVHnHSNOSsyrHWGd_Qh9jWoz/view?usp=sharing" TargetMode="External"/><Relationship Id="rId32" Type="http://schemas.openxmlformats.org/officeDocument/2006/relationships/table" Target="../tables/table4.xml"/><Relationship Id="rId5" Type="http://schemas.openxmlformats.org/officeDocument/2006/relationships/hyperlink" Target="https://drive.google.com/file/d/1YduKiiDOebcgG1S1rK_9Wrtb_twH-tdP/view?usp=sharing" TargetMode="External"/><Relationship Id="rId15" Type="http://schemas.openxmlformats.org/officeDocument/2006/relationships/hyperlink" Target="https://drive.google.com/file/d/1qBh4RxpoXHDgeUcxDVJp9WX5snYta_k5/view?usp=sharing" TargetMode="External"/><Relationship Id="rId23" Type="http://schemas.openxmlformats.org/officeDocument/2006/relationships/hyperlink" Target="https://drive.google.com/file/d/1qEVwQ3vIcy9ZPxWEAj9gWIXdo6m0MJpi/view?usp=sharing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s://drive.google.com/file/d/1epDqBzwPx5Q5RLyxOdmqewVO3jQtvox0/view?usp=sharing" TargetMode="External"/><Relationship Id="rId19" Type="http://schemas.openxmlformats.org/officeDocument/2006/relationships/hyperlink" Target="https://drive.google.com/file/d/1F5bCg9DmrwPwMb64ioGPUDvnIxpral_e/view?usp=sharing" TargetMode="External"/><Relationship Id="rId31" Type="http://schemas.openxmlformats.org/officeDocument/2006/relationships/table" Target="../tables/table3.xml"/><Relationship Id="rId4" Type="http://schemas.openxmlformats.org/officeDocument/2006/relationships/hyperlink" Target="https://drive.google.com/file/d/1uB80KR8ZTryfACHQkrUXjLvOEn1Itpko/view?usp=sharing" TargetMode="External"/><Relationship Id="rId9" Type="http://schemas.openxmlformats.org/officeDocument/2006/relationships/hyperlink" Target="https://drive.google.com/file/d/1tvP6sc0sQIEmZTX4tY-qwcczYk6o0Oxp/view?usp=sharing" TargetMode="External"/><Relationship Id="rId14" Type="http://schemas.openxmlformats.org/officeDocument/2006/relationships/hyperlink" Target="https://drive.google.com/file/d/1lqTCxT4fzSTS6ywhSyG0J0ijcpIMv52p/view?usp=sharing" TargetMode="External"/><Relationship Id="rId22" Type="http://schemas.openxmlformats.org/officeDocument/2006/relationships/hyperlink" Target="https://drive.google.com/file/d/12SjpGB94pIgoyz7dm5bzlaamYGrKmuNy/view?usp=sharing" TargetMode="External"/><Relationship Id="rId27" Type="http://schemas.openxmlformats.org/officeDocument/2006/relationships/printerSettings" Target="../printerSettings/printerSettings1.bin"/><Relationship Id="rId30" Type="http://schemas.openxmlformats.org/officeDocument/2006/relationships/table" Target="../tables/table2.xml"/><Relationship Id="rId8" Type="http://schemas.openxmlformats.org/officeDocument/2006/relationships/hyperlink" Target="https://drive.google.com/file/d/1cFSR-0tpBv_KDkxMCER-sdDnA_klIDt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910B8-E979-418F-BBDF-2545BCFEFC3D}">
  <dimension ref="A1:F118"/>
  <sheetViews>
    <sheetView tabSelected="1" topLeftCell="B17" zoomScale="90" zoomScaleNormal="90" workbookViewId="0">
      <selection activeCell="B1" sqref="B1:F37"/>
    </sheetView>
  </sheetViews>
  <sheetFormatPr baseColWidth="10" defaultRowHeight="15" x14ac:dyDescent="0.25"/>
  <cols>
    <col min="1" max="1" width="23.42578125" hidden="1" customWidth="1"/>
    <col min="2" max="2" width="43" bestFit="1" customWidth="1"/>
    <col min="3" max="5" width="12" style="11" customWidth="1"/>
    <col min="6" max="6" width="11.42578125" style="11"/>
  </cols>
  <sheetData>
    <row r="1" spans="1:6" ht="15.75" thickBot="1" x14ac:dyDescent="0.3">
      <c r="A1" s="14" t="s">
        <v>0</v>
      </c>
      <c r="B1" s="14" t="s">
        <v>1</v>
      </c>
      <c r="C1" s="15" t="s">
        <v>53</v>
      </c>
      <c r="D1" s="15" t="s">
        <v>54</v>
      </c>
      <c r="E1" s="15" t="s">
        <v>55</v>
      </c>
      <c r="F1" s="15" t="s">
        <v>56</v>
      </c>
    </row>
    <row r="2" spans="1:6" ht="16.5" thickBot="1" x14ac:dyDescent="0.3">
      <c r="A2" s="3">
        <v>37</v>
      </c>
      <c r="B2" s="23" t="s">
        <v>3</v>
      </c>
      <c r="C2" s="5">
        <v>53</v>
      </c>
      <c r="D2" s="6">
        <v>53</v>
      </c>
      <c r="E2" s="7">
        <v>92</v>
      </c>
      <c r="F2" s="8">
        <v>98</v>
      </c>
    </row>
    <row r="3" spans="1:6" ht="16.5" thickBot="1" x14ac:dyDescent="0.3">
      <c r="A3" s="3">
        <v>39</v>
      </c>
      <c r="B3" s="23" t="s">
        <v>4</v>
      </c>
      <c r="C3" s="5">
        <v>47.1</v>
      </c>
      <c r="D3" s="6">
        <v>76.099999999999994</v>
      </c>
      <c r="E3" s="7">
        <v>85</v>
      </c>
      <c r="F3" s="8">
        <v>97.4</v>
      </c>
    </row>
    <row r="4" spans="1:6" ht="16.5" thickBot="1" x14ac:dyDescent="0.3">
      <c r="A4" s="3">
        <v>57</v>
      </c>
      <c r="B4" s="23" t="s">
        <v>8</v>
      </c>
      <c r="C4" s="5">
        <v>38.799999999999997</v>
      </c>
      <c r="D4" s="6">
        <v>64.8</v>
      </c>
      <c r="E4" s="7">
        <v>78</v>
      </c>
      <c r="F4" s="8">
        <v>94.8</v>
      </c>
    </row>
    <row r="5" spans="1:6" ht="16.5" thickBot="1" x14ac:dyDescent="0.3">
      <c r="A5" s="3">
        <v>34</v>
      </c>
      <c r="B5" s="23" t="s">
        <v>6</v>
      </c>
      <c r="C5" s="5">
        <v>20</v>
      </c>
      <c r="D5" s="6">
        <v>45.7</v>
      </c>
      <c r="E5" s="7">
        <v>82</v>
      </c>
      <c r="F5" s="8">
        <v>93.1</v>
      </c>
    </row>
    <row r="6" spans="1:6" ht="16.5" thickBot="1" x14ac:dyDescent="0.3">
      <c r="A6" s="3">
        <v>37</v>
      </c>
      <c r="B6" s="23" t="s">
        <v>2</v>
      </c>
      <c r="C6" s="5">
        <v>25</v>
      </c>
      <c r="D6" s="6">
        <v>74.3</v>
      </c>
      <c r="E6" s="7">
        <v>92</v>
      </c>
      <c r="F6" s="8">
        <v>92.3</v>
      </c>
    </row>
    <row r="7" spans="1:6" ht="16.5" thickBot="1" x14ac:dyDescent="0.3">
      <c r="A7" s="3">
        <v>57</v>
      </c>
      <c r="B7" s="23" t="s">
        <v>5</v>
      </c>
      <c r="C7" s="5">
        <v>41.8</v>
      </c>
      <c r="D7" s="6">
        <v>46.8</v>
      </c>
      <c r="E7" s="7">
        <v>83</v>
      </c>
      <c r="F7" s="8">
        <v>89.9</v>
      </c>
    </row>
    <row r="8" spans="1:6" ht="16.5" thickBot="1" x14ac:dyDescent="0.3">
      <c r="A8" s="3">
        <v>58</v>
      </c>
      <c r="B8" s="23" t="s">
        <v>7</v>
      </c>
      <c r="C8" s="5">
        <v>38.6</v>
      </c>
      <c r="D8" s="9">
        <v>67</v>
      </c>
      <c r="E8" s="7">
        <v>79</v>
      </c>
      <c r="F8" s="18">
        <v>84.9</v>
      </c>
    </row>
    <row r="9" spans="1:6" ht="16.5" thickBot="1" x14ac:dyDescent="0.3">
      <c r="A9" s="3">
        <f>SUM(A2:A8)</f>
        <v>319</v>
      </c>
      <c r="B9" s="4"/>
      <c r="C9" s="10">
        <f>AVERAGE(C2:C7)</f>
        <v>37.616666666666667</v>
      </c>
      <c r="D9" s="10"/>
      <c r="E9" s="10">
        <f>SUBTOTAL(101,E2:E8)</f>
        <v>84.428571428571431</v>
      </c>
      <c r="F9" s="10">
        <f>SUBTOTAL(101,F2:F8)</f>
        <v>92.914285714285711</v>
      </c>
    </row>
    <row r="11" spans="1:6" ht="15.75" thickBot="1" x14ac:dyDescent="0.3">
      <c r="A11" s="14" t="s">
        <v>0</v>
      </c>
      <c r="B11" s="14" t="s">
        <v>9</v>
      </c>
      <c r="C11" s="15" t="s">
        <v>53</v>
      </c>
      <c r="D11" s="15" t="s">
        <v>54</v>
      </c>
      <c r="E11" s="15" t="s">
        <v>55</v>
      </c>
      <c r="F11" s="15" t="s">
        <v>56</v>
      </c>
    </row>
    <row r="12" spans="1:6" ht="16.5" thickBot="1" x14ac:dyDescent="0.3">
      <c r="A12" s="3">
        <v>27</v>
      </c>
      <c r="B12" s="23" t="s">
        <v>11</v>
      </c>
      <c r="C12" s="5">
        <v>20.5</v>
      </c>
      <c r="D12" s="6">
        <v>53.8</v>
      </c>
      <c r="E12" s="7">
        <v>82</v>
      </c>
      <c r="F12" s="8">
        <v>92.5</v>
      </c>
    </row>
    <row r="13" spans="1:6" ht="16.5" thickBot="1" x14ac:dyDescent="0.3">
      <c r="A13" s="3">
        <v>53</v>
      </c>
      <c r="B13" s="23" t="s">
        <v>12</v>
      </c>
      <c r="C13" s="5">
        <v>34.1</v>
      </c>
      <c r="D13" s="6">
        <v>57.1</v>
      </c>
      <c r="E13" s="7">
        <v>76.099999999999994</v>
      </c>
      <c r="F13" s="8">
        <v>90.8</v>
      </c>
    </row>
    <row r="14" spans="1:6" ht="16.5" thickBot="1" x14ac:dyDescent="0.3">
      <c r="A14" s="3">
        <v>56</v>
      </c>
      <c r="B14" s="23" t="s">
        <v>10</v>
      </c>
      <c r="C14" s="5">
        <v>35.700000000000003</v>
      </c>
      <c r="D14" s="16">
        <v>67.900000000000006</v>
      </c>
      <c r="E14" s="7">
        <v>85</v>
      </c>
      <c r="F14" s="8">
        <v>90.1</v>
      </c>
    </row>
    <row r="15" spans="1:6" ht="16.5" thickBot="1" x14ac:dyDescent="0.3">
      <c r="A15" s="3">
        <f>SUM(A8:A14)</f>
        <v>513</v>
      </c>
      <c r="B15" s="4"/>
      <c r="C15" s="10">
        <f>AVERAGE(C12:C14)</f>
        <v>30.100000000000005</v>
      </c>
      <c r="D15" s="10"/>
      <c r="E15" s="10">
        <f>SUBTOTAL(101,E12:E14)</f>
        <v>81.033333333333331</v>
      </c>
    </row>
    <row r="17" spans="1:6" ht="15.75" thickBot="1" x14ac:dyDescent="0.3">
      <c r="A17" s="14" t="s">
        <v>0</v>
      </c>
      <c r="B17" s="14" t="s">
        <v>13</v>
      </c>
      <c r="C17" s="15" t="s">
        <v>53</v>
      </c>
      <c r="D17" s="15" t="s">
        <v>54</v>
      </c>
      <c r="E17" s="15" t="s">
        <v>55</v>
      </c>
      <c r="F17" s="15" t="s">
        <v>56</v>
      </c>
    </row>
    <row r="18" spans="1:6" ht="16.5" thickBot="1" x14ac:dyDescent="0.3">
      <c r="A18" s="3">
        <v>57</v>
      </c>
      <c r="B18" s="23" t="s">
        <v>14</v>
      </c>
      <c r="C18" s="5">
        <v>49</v>
      </c>
      <c r="D18" s="6">
        <v>59</v>
      </c>
      <c r="E18" s="7">
        <v>86</v>
      </c>
      <c r="F18" s="12">
        <v>100</v>
      </c>
    </row>
    <row r="19" spans="1:6" ht="16.5" thickBot="1" x14ac:dyDescent="0.3">
      <c r="A19" s="3">
        <v>39</v>
      </c>
      <c r="B19" s="23" t="s">
        <v>15</v>
      </c>
      <c r="C19" s="5">
        <v>45.2</v>
      </c>
      <c r="D19" s="6">
        <v>76</v>
      </c>
      <c r="E19" s="7">
        <v>85</v>
      </c>
      <c r="F19" s="8">
        <v>99.6</v>
      </c>
    </row>
    <row r="20" spans="1:6" ht="16.5" thickBot="1" x14ac:dyDescent="0.3">
      <c r="A20" s="3">
        <v>66</v>
      </c>
      <c r="B20" s="23" t="s">
        <v>16</v>
      </c>
      <c r="C20" s="5">
        <v>53.9</v>
      </c>
      <c r="D20" s="6">
        <v>63</v>
      </c>
      <c r="E20" s="7">
        <v>85</v>
      </c>
      <c r="F20" s="8">
        <v>98.5</v>
      </c>
    </row>
    <row r="21" spans="1:6" ht="16.5" thickBot="1" x14ac:dyDescent="0.3">
      <c r="A21" s="3">
        <v>47</v>
      </c>
      <c r="B21" s="23" t="s">
        <v>17</v>
      </c>
      <c r="C21" s="5">
        <v>54</v>
      </c>
      <c r="D21" s="6">
        <v>63.3</v>
      </c>
      <c r="E21" s="7">
        <v>86</v>
      </c>
      <c r="F21" s="8">
        <v>95.4</v>
      </c>
    </row>
    <row r="22" spans="1:6" ht="16.5" thickBot="1" x14ac:dyDescent="0.3">
      <c r="A22" s="3">
        <v>20</v>
      </c>
      <c r="B22" s="23" t="s">
        <v>18</v>
      </c>
      <c r="C22" s="5">
        <v>30.8</v>
      </c>
      <c r="D22" s="6">
        <v>44.1</v>
      </c>
      <c r="E22" s="7">
        <v>71</v>
      </c>
      <c r="F22" s="8">
        <v>81.900000000000006</v>
      </c>
    </row>
    <row r="23" spans="1:6" ht="16.5" thickBot="1" x14ac:dyDescent="0.3">
      <c r="A23" s="3">
        <f>SUM(A16:A22)</f>
        <v>229</v>
      </c>
      <c r="B23" s="4"/>
      <c r="C23" s="10">
        <f>AVERAGE(C18:C22)</f>
        <v>46.58</v>
      </c>
      <c r="D23" s="10"/>
      <c r="E23" s="10">
        <f>SUBTOTAL(101,E18:E22)</f>
        <v>82.6</v>
      </c>
      <c r="F23" s="17"/>
    </row>
    <row r="25" spans="1:6" ht="15.75" thickBot="1" x14ac:dyDescent="0.3">
      <c r="A25" s="14" t="s">
        <v>0</v>
      </c>
      <c r="B25" s="14" t="s">
        <v>19</v>
      </c>
      <c r="C25" s="15" t="s">
        <v>53</v>
      </c>
      <c r="D25" s="15" t="s">
        <v>54</v>
      </c>
      <c r="E25" s="15" t="s">
        <v>55</v>
      </c>
      <c r="F25" s="15" t="s">
        <v>56</v>
      </c>
    </row>
    <row r="26" spans="1:6" ht="16.5" thickBot="1" x14ac:dyDescent="0.3">
      <c r="A26" s="3">
        <v>50</v>
      </c>
      <c r="B26" s="24" t="s">
        <v>24</v>
      </c>
      <c r="C26" s="5">
        <v>24</v>
      </c>
      <c r="D26" s="6">
        <v>60.4</v>
      </c>
      <c r="E26" s="7">
        <v>82</v>
      </c>
      <c r="F26" s="8">
        <v>100</v>
      </c>
    </row>
    <row r="27" spans="1:6" ht="16.5" thickBot="1" x14ac:dyDescent="0.3">
      <c r="A27" s="3">
        <v>34</v>
      </c>
      <c r="B27" s="24" t="s">
        <v>29</v>
      </c>
      <c r="C27" s="5">
        <v>31.7</v>
      </c>
      <c r="D27" s="6">
        <v>49.4</v>
      </c>
      <c r="E27" s="7">
        <v>71</v>
      </c>
      <c r="F27" s="8">
        <v>100</v>
      </c>
    </row>
    <row r="28" spans="1:6" ht="16.5" thickBot="1" x14ac:dyDescent="0.3">
      <c r="A28" s="3">
        <v>14</v>
      </c>
      <c r="B28" s="24" t="s">
        <v>22</v>
      </c>
      <c r="C28" s="5">
        <v>37.4</v>
      </c>
      <c r="D28" s="6">
        <v>57.8</v>
      </c>
      <c r="E28" s="7">
        <v>85</v>
      </c>
      <c r="F28" s="8">
        <v>99.8</v>
      </c>
    </row>
    <row r="29" spans="1:6" ht="16.5" thickBot="1" x14ac:dyDescent="0.3">
      <c r="A29" s="3">
        <v>23</v>
      </c>
      <c r="B29" s="24" t="s">
        <v>20</v>
      </c>
      <c r="C29" s="5">
        <v>28.9</v>
      </c>
      <c r="D29" s="6">
        <v>57.1</v>
      </c>
      <c r="E29" s="7">
        <v>93</v>
      </c>
      <c r="F29" s="8">
        <v>98.8</v>
      </c>
    </row>
    <row r="30" spans="1:6" ht="16.5" thickBot="1" x14ac:dyDescent="0.3">
      <c r="A30" s="3">
        <v>25</v>
      </c>
      <c r="B30" s="24" t="s">
        <v>27</v>
      </c>
      <c r="C30" s="5">
        <v>27.4</v>
      </c>
      <c r="D30" s="6">
        <v>51.8</v>
      </c>
      <c r="E30" s="7">
        <v>77</v>
      </c>
      <c r="F30" s="8">
        <v>98.6</v>
      </c>
    </row>
    <row r="31" spans="1:6" ht="16.5" thickBot="1" x14ac:dyDescent="0.3">
      <c r="A31" s="3">
        <v>46</v>
      </c>
      <c r="B31" s="24" t="s">
        <v>30</v>
      </c>
      <c r="C31" s="5">
        <v>43.9</v>
      </c>
      <c r="D31" s="6">
        <v>51.5</v>
      </c>
      <c r="E31" s="7">
        <v>84</v>
      </c>
      <c r="F31" s="8">
        <v>97</v>
      </c>
    </row>
    <row r="32" spans="1:6" ht="16.5" thickBot="1" x14ac:dyDescent="0.3">
      <c r="A32" s="3">
        <v>34</v>
      </c>
      <c r="B32" s="24" t="s">
        <v>23</v>
      </c>
      <c r="C32" s="5">
        <v>37</v>
      </c>
      <c r="D32" s="6">
        <v>70.900000000000006</v>
      </c>
      <c r="E32" s="7">
        <v>87</v>
      </c>
      <c r="F32" s="8">
        <v>95.7</v>
      </c>
    </row>
    <row r="33" spans="1:6" ht="16.5" thickBot="1" x14ac:dyDescent="0.3">
      <c r="A33" s="3">
        <v>21</v>
      </c>
      <c r="B33" s="24" t="s">
        <v>21</v>
      </c>
      <c r="C33" s="5">
        <v>29.2</v>
      </c>
      <c r="D33" s="6">
        <v>50.9</v>
      </c>
      <c r="E33" s="7">
        <v>87</v>
      </c>
      <c r="F33" s="8">
        <v>93.4</v>
      </c>
    </row>
    <row r="34" spans="1:6" ht="16.5" thickBot="1" x14ac:dyDescent="0.3">
      <c r="A34" s="3">
        <v>17</v>
      </c>
      <c r="B34" s="24" t="s">
        <v>26</v>
      </c>
      <c r="C34" s="5">
        <v>41.6</v>
      </c>
      <c r="D34" s="6">
        <v>62.5</v>
      </c>
      <c r="E34" s="7">
        <v>81</v>
      </c>
      <c r="F34" s="8">
        <v>90.6</v>
      </c>
    </row>
    <row r="35" spans="1:6" ht="16.5" thickBot="1" x14ac:dyDescent="0.3">
      <c r="A35" s="3">
        <v>16</v>
      </c>
      <c r="B35" s="24" t="s">
        <v>25</v>
      </c>
      <c r="C35" s="5">
        <v>42.1</v>
      </c>
      <c r="D35" s="6">
        <v>70.2</v>
      </c>
      <c r="E35" s="7">
        <v>81</v>
      </c>
      <c r="F35" s="8">
        <v>90.3</v>
      </c>
    </row>
    <row r="36" spans="1:6" ht="16.5" thickBot="1" x14ac:dyDescent="0.3">
      <c r="A36" s="3">
        <v>26</v>
      </c>
      <c r="B36" s="24" t="s">
        <v>28</v>
      </c>
      <c r="C36" s="5">
        <v>23.7</v>
      </c>
      <c r="D36" s="9">
        <v>54.8</v>
      </c>
      <c r="E36" s="7">
        <v>71</v>
      </c>
      <c r="F36" s="18">
        <v>90</v>
      </c>
    </row>
    <row r="37" spans="1:6" ht="15" customHeight="1" thickBot="1" x14ac:dyDescent="0.3">
      <c r="A37" s="3">
        <f>SUM(A26:A36)</f>
        <v>306</v>
      </c>
      <c r="B37" s="4"/>
      <c r="C37" s="10">
        <f>AVERAGE(C26:C34)</f>
        <v>33.455555555555556</v>
      </c>
      <c r="D37" s="10"/>
      <c r="E37" s="10">
        <f>SUBTOTAL(101,E26:E36)</f>
        <v>81.727272727272734</v>
      </c>
      <c r="F37" s="17"/>
    </row>
    <row r="39" spans="1:6" ht="15.75" hidden="1" thickBot="1" x14ac:dyDescent="0.3">
      <c r="A39" s="1" t="s">
        <v>0</v>
      </c>
      <c r="B39" s="1" t="s">
        <v>31</v>
      </c>
      <c r="C39" s="2" t="s">
        <v>53</v>
      </c>
      <c r="D39" s="2" t="s">
        <v>54</v>
      </c>
      <c r="E39" s="2" t="s">
        <v>55</v>
      </c>
      <c r="F39" s="2" t="s">
        <v>56</v>
      </c>
    </row>
    <row r="40" spans="1:6" ht="16.5" hidden="1" thickBot="1" x14ac:dyDescent="0.3">
      <c r="A40" s="3"/>
      <c r="B40" s="4" t="s">
        <v>20</v>
      </c>
      <c r="C40" s="7">
        <f>+$C$26</f>
        <v>24</v>
      </c>
      <c r="D40" s="7">
        <f>+$D$26</f>
        <v>60.4</v>
      </c>
      <c r="E40" s="7">
        <f>+$E$26</f>
        <v>82</v>
      </c>
      <c r="F40" s="13">
        <f>+F29</f>
        <v>98.8</v>
      </c>
    </row>
    <row r="41" spans="1:6" ht="16.5" hidden="1" thickBot="1" x14ac:dyDescent="0.3">
      <c r="A41" s="3"/>
      <c r="B41" s="4" t="s">
        <v>2</v>
      </c>
      <c r="C41" s="5">
        <f>+$C$2</f>
        <v>53</v>
      </c>
      <c r="D41" s="5">
        <f>+$D$2</f>
        <v>53</v>
      </c>
      <c r="E41" s="5">
        <f>+$E$2</f>
        <v>92</v>
      </c>
      <c r="F41" s="7">
        <f>+F6</f>
        <v>92.3</v>
      </c>
    </row>
    <row r="42" spans="1:6" ht="16.5" hidden="1" thickBot="1" x14ac:dyDescent="0.3">
      <c r="A42" s="3"/>
      <c r="B42" s="4" t="s">
        <v>3</v>
      </c>
      <c r="C42" s="7">
        <f>+$C$3</f>
        <v>47.1</v>
      </c>
      <c r="D42" s="7">
        <f>+$D$3</f>
        <v>76.099999999999994</v>
      </c>
      <c r="E42" s="7">
        <f>+$E$3</f>
        <v>85</v>
      </c>
      <c r="F42" s="7">
        <f>+F2</f>
        <v>98</v>
      </c>
    </row>
    <row r="43" spans="1:6" ht="16.5" hidden="1" thickBot="1" x14ac:dyDescent="0.3">
      <c r="A43" s="3"/>
      <c r="B43" s="4" t="s">
        <v>21</v>
      </c>
      <c r="C43" s="7">
        <f>+$C$27</f>
        <v>31.7</v>
      </c>
      <c r="D43" s="7">
        <f>+$D$27</f>
        <v>49.4</v>
      </c>
      <c r="E43" s="7">
        <f>+$E$27</f>
        <v>71</v>
      </c>
      <c r="F43" s="7">
        <f>+F33</f>
        <v>93.4</v>
      </c>
    </row>
    <row r="44" spans="1:6" ht="16.5" hidden="1" thickBot="1" x14ac:dyDescent="0.3">
      <c r="A44" s="3"/>
      <c r="B44" s="4" t="s">
        <v>23</v>
      </c>
      <c r="C44" s="7">
        <f>+$C$28</f>
        <v>37.4</v>
      </c>
      <c r="D44" s="7">
        <f>+$D$28</f>
        <v>57.8</v>
      </c>
      <c r="E44" s="7">
        <f>+$E$28</f>
        <v>85</v>
      </c>
      <c r="F44" s="7">
        <f>+F32</f>
        <v>95.7</v>
      </c>
    </row>
    <row r="45" spans="1:6" ht="16.5" hidden="1" thickBot="1" x14ac:dyDescent="0.3">
      <c r="A45" s="3"/>
      <c r="B45" s="4" t="s">
        <v>14</v>
      </c>
      <c r="C45" s="7">
        <f>+$C$18</f>
        <v>49</v>
      </c>
      <c r="D45" s="7">
        <f>+$D$18</f>
        <v>59</v>
      </c>
      <c r="E45" s="7">
        <f>+$E$18</f>
        <v>86</v>
      </c>
      <c r="F45" s="7">
        <f>+F18</f>
        <v>100</v>
      </c>
    </row>
    <row r="46" spans="1:6" ht="16.5" hidden="1" thickBot="1" x14ac:dyDescent="0.3">
      <c r="A46" s="3"/>
      <c r="B46" s="4" t="s">
        <v>17</v>
      </c>
      <c r="C46" s="7">
        <f>+$C$19</f>
        <v>45.2</v>
      </c>
      <c r="D46" s="7">
        <f>+$D$19</f>
        <v>76</v>
      </c>
      <c r="E46" s="7">
        <f>+$E$19</f>
        <v>85</v>
      </c>
      <c r="F46" s="7">
        <f>+F21</f>
        <v>95.4</v>
      </c>
    </row>
    <row r="47" spans="1:6" ht="16.5" hidden="1" thickBot="1" x14ac:dyDescent="0.3">
      <c r="A47" s="3"/>
      <c r="B47" s="4" t="s">
        <v>4</v>
      </c>
      <c r="C47" s="7">
        <f>+$C$4</f>
        <v>38.799999999999997</v>
      </c>
      <c r="D47" s="7">
        <f>+$D$4</f>
        <v>64.8</v>
      </c>
      <c r="E47" s="7">
        <f>+$E$4</f>
        <v>78</v>
      </c>
      <c r="F47" s="7">
        <f>+F3</f>
        <v>97.4</v>
      </c>
    </row>
    <row r="48" spans="1:6" ht="16.5" hidden="1" thickBot="1" x14ac:dyDescent="0.3">
      <c r="A48" s="3"/>
      <c r="B48" s="4" t="s">
        <v>15</v>
      </c>
      <c r="C48" s="7">
        <f>+$C$20</f>
        <v>53.9</v>
      </c>
      <c r="D48" s="7">
        <f>+$D$20</f>
        <v>63</v>
      </c>
      <c r="E48" s="7">
        <f>+$E$20</f>
        <v>85</v>
      </c>
      <c r="F48" s="7">
        <f>+F19</f>
        <v>99.6</v>
      </c>
    </row>
    <row r="49" spans="1:6" ht="16.5" hidden="1" thickBot="1" x14ac:dyDescent="0.3">
      <c r="A49" s="3"/>
      <c r="B49" s="4" t="s">
        <v>10</v>
      </c>
      <c r="C49" s="7">
        <f>+$C$12</f>
        <v>20.5</v>
      </c>
      <c r="D49" s="7">
        <f>+$D$12</f>
        <v>53.8</v>
      </c>
      <c r="E49" s="7">
        <f>+$E$12</f>
        <v>82</v>
      </c>
      <c r="F49" s="7">
        <f>+F14</f>
        <v>90.1</v>
      </c>
    </row>
    <row r="50" spans="1:6" ht="16.5" hidden="1" thickBot="1" x14ac:dyDescent="0.3">
      <c r="A50" s="3"/>
      <c r="B50" s="4" t="s">
        <v>16</v>
      </c>
      <c r="C50" s="7">
        <f>+$C$21</f>
        <v>54</v>
      </c>
      <c r="D50" s="7">
        <f>+$D$21</f>
        <v>63.3</v>
      </c>
      <c r="E50" s="7">
        <f>+$E$21</f>
        <v>86</v>
      </c>
      <c r="F50" s="7">
        <f>+F20</f>
        <v>98.5</v>
      </c>
    </row>
    <row r="51" spans="1:6" ht="16.5" hidden="1" thickBot="1" x14ac:dyDescent="0.3">
      <c r="A51" s="3"/>
      <c r="B51" s="4" t="s">
        <v>22</v>
      </c>
      <c r="C51" s="7">
        <f>+$C$29</f>
        <v>28.9</v>
      </c>
      <c r="D51" s="7">
        <f>+$D$29</f>
        <v>57.1</v>
      </c>
      <c r="E51" s="7">
        <f>+$E$29</f>
        <v>93</v>
      </c>
      <c r="F51" s="7">
        <f>+F28</f>
        <v>99.8</v>
      </c>
    </row>
    <row r="52" spans="1:6" ht="16.5" hidden="1" thickBot="1" x14ac:dyDescent="0.3">
      <c r="A52" s="3"/>
      <c r="B52" s="4" t="s">
        <v>5</v>
      </c>
      <c r="C52" s="5">
        <f>+$C$5</f>
        <v>20</v>
      </c>
      <c r="D52" s="5">
        <f>+$D$5</f>
        <v>45.7</v>
      </c>
      <c r="E52" s="5">
        <f>+$E$5</f>
        <v>82</v>
      </c>
      <c r="F52" s="7">
        <f>+F7</f>
        <v>89.9</v>
      </c>
    </row>
    <row r="53" spans="1:6" ht="16.5" hidden="1" thickBot="1" x14ac:dyDescent="0.3">
      <c r="A53" s="3"/>
      <c r="B53" s="4" t="s">
        <v>24</v>
      </c>
      <c r="C53" s="7">
        <f>+$C$30</f>
        <v>27.4</v>
      </c>
      <c r="D53" s="7">
        <f>+$D$30</f>
        <v>51.8</v>
      </c>
      <c r="E53" s="7">
        <f>+$E$30</f>
        <v>77</v>
      </c>
      <c r="F53" s="7">
        <f>+F26</f>
        <v>100</v>
      </c>
    </row>
    <row r="54" spans="1:6" ht="16.5" hidden="1" thickBot="1" x14ac:dyDescent="0.3">
      <c r="A54" s="3"/>
      <c r="B54" s="4" t="s">
        <v>6</v>
      </c>
      <c r="C54" s="5">
        <f>+$C$6</f>
        <v>25</v>
      </c>
      <c r="D54" s="5">
        <f>+$D$6</f>
        <v>74.3</v>
      </c>
      <c r="E54" s="5">
        <f>+$E$6</f>
        <v>92</v>
      </c>
      <c r="F54" s="7">
        <f>+F5</f>
        <v>93.1</v>
      </c>
    </row>
    <row r="55" spans="1:6" ht="16.5" hidden="1" thickBot="1" x14ac:dyDescent="0.3">
      <c r="A55" s="3"/>
      <c r="B55" s="4" t="s">
        <v>11</v>
      </c>
      <c r="C55" s="5">
        <f>+$C$13</f>
        <v>34.1</v>
      </c>
      <c r="D55" s="5">
        <f>+$D$13</f>
        <v>57.1</v>
      </c>
      <c r="E55" s="5">
        <f>+$E$13</f>
        <v>76.099999999999994</v>
      </c>
      <c r="F55" s="7">
        <f>+F12</f>
        <v>92.5</v>
      </c>
    </row>
    <row r="56" spans="1:6" ht="16.5" hidden="1" thickBot="1" x14ac:dyDescent="0.3">
      <c r="A56" s="3"/>
      <c r="B56" s="4" t="s">
        <v>25</v>
      </c>
      <c r="C56" s="7">
        <f>+$C$31</f>
        <v>43.9</v>
      </c>
      <c r="D56" s="7">
        <f>+$D$31</f>
        <v>51.5</v>
      </c>
      <c r="E56" s="7">
        <f>+$E$31</f>
        <v>84</v>
      </c>
      <c r="F56" s="7">
        <f>+F35</f>
        <v>90.3</v>
      </c>
    </row>
    <row r="57" spans="1:6" ht="16.5" hidden="1" thickBot="1" x14ac:dyDescent="0.3">
      <c r="A57" s="3"/>
      <c r="B57" s="4" t="s">
        <v>26</v>
      </c>
      <c r="C57" s="7">
        <f>+$C$32</f>
        <v>37</v>
      </c>
      <c r="D57" s="7">
        <f>+$D$32</f>
        <v>70.900000000000006</v>
      </c>
      <c r="E57" s="7">
        <f>+$E$32</f>
        <v>87</v>
      </c>
      <c r="F57" s="7">
        <f>+F34</f>
        <v>90.6</v>
      </c>
    </row>
    <row r="58" spans="1:6" ht="16.5" hidden="1" thickBot="1" x14ac:dyDescent="0.3">
      <c r="A58" s="3"/>
      <c r="B58" s="4" t="s">
        <v>7</v>
      </c>
      <c r="C58" s="7">
        <f>+$C$7</f>
        <v>41.8</v>
      </c>
      <c r="D58" s="7">
        <f>+$D$7</f>
        <v>46.8</v>
      </c>
      <c r="E58" s="7">
        <f>+$E$7</f>
        <v>83</v>
      </c>
      <c r="F58" s="7">
        <f>+F8</f>
        <v>84.9</v>
      </c>
    </row>
    <row r="59" spans="1:6" ht="16.5" hidden="1" thickBot="1" x14ac:dyDescent="0.3">
      <c r="A59" s="3"/>
      <c r="B59" s="4" t="s">
        <v>8</v>
      </c>
      <c r="C59" s="7">
        <f>+$C$8</f>
        <v>38.6</v>
      </c>
      <c r="D59" s="7">
        <f>+$D$8</f>
        <v>67</v>
      </c>
      <c r="E59" s="7">
        <f>+$E$8</f>
        <v>79</v>
      </c>
      <c r="F59" s="7">
        <f>+F4</f>
        <v>94.8</v>
      </c>
    </row>
    <row r="60" spans="1:6" ht="16.5" hidden="1" thickBot="1" x14ac:dyDescent="0.3">
      <c r="A60" s="3"/>
      <c r="B60" s="4" t="s">
        <v>27</v>
      </c>
      <c r="C60" s="7">
        <f>+$C$33</f>
        <v>29.2</v>
      </c>
      <c r="D60" s="7">
        <f>+$D$33</f>
        <v>50.9</v>
      </c>
      <c r="E60" s="7">
        <f>+$E$33</f>
        <v>87</v>
      </c>
      <c r="F60" s="7">
        <f>+F30</f>
        <v>98.6</v>
      </c>
    </row>
    <row r="61" spans="1:6" ht="16.5" hidden="1" thickBot="1" x14ac:dyDescent="0.3">
      <c r="A61" s="3"/>
      <c r="B61" s="4" t="s">
        <v>12</v>
      </c>
      <c r="C61" s="5">
        <f>+$C$14</f>
        <v>35.700000000000003</v>
      </c>
      <c r="D61" s="5">
        <f>+$D$14</f>
        <v>67.900000000000006</v>
      </c>
      <c r="E61" s="5">
        <f>+$E$14</f>
        <v>85</v>
      </c>
      <c r="F61" s="7">
        <f>+F13</f>
        <v>90.8</v>
      </c>
    </row>
    <row r="62" spans="1:6" ht="16.5" hidden="1" thickBot="1" x14ac:dyDescent="0.3">
      <c r="A62" s="3"/>
      <c r="B62" s="4" t="s">
        <v>18</v>
      </c>
      <c r="C62" s="5">
        <f>+$C$22</f>
        <v>30.8</v>
      </c>
      <c r="D62" s="5">
        <f>+$D$22</f>
        <v>44.1</v>
      </c>
      <c r="E62" s="5">
        <f>+$E$22</f>
        <v>71</v>
      </c>
      <c r="F62" s="7">
        <f>+F22</f>
        <v>81.900000000000006</v>
      </c>
    </row>
    <row r="63" spans="1:6" ht="16.5" hidden="1" thickBot="1" x14ac:dyDescent="0.3">
      <c r="A63" s="3"/>
      <c r="B63" s="4" t="s">
        <v>29</v>
      </c>
      <c r="C63" s="7">
        <f>+$C$36</f>
        <v>23.7</v>
      </c>
      <c r="D63" s="7">
        <f>+$D$36</f>
        <v>54.8</v>
      </c>
      <c r="E63" s="7">
        <f>+$E$36</f>
        <v>71</v>
      </c>
      <c r="F63" s="7">
        <f>+F27</f>
        <v>100</v>
      </c>
    </row>
    <row r="64" spans="1:6" ht="16.5" hidden="1" thickBot="1" x14ac:dyDescent="0.3">
      <c r="A64" s="3">
        <f>SUM(A40:A63)</f>
        <v>0</v>
      </c>
      <c r="B64" s="4" t="s">
        <v>28</v>
      </c>
      <c r="C64" s="5">
        <f>+$C$35</f>
        <v>42.1</v>
      </c>
      <c r="D64" s="5">
        <f>+$D$35</f>
        <v>70.2</v>
      </c>
      <c r="E64" s="5">
        <f>+$E$35</f>
        <v>81</v>
      </c>
      <c r="F64" s="7">
        <f>+F36</f>
        <v>90</v>
      </c>
    </row>
    <row r="65" spans="2:6" ht="16.5" hidden="1" thickBot="1" x14ac:dyDescent="0.3">
      <c r="B65" s="4"/>
      <c r="C65" s="7"/>
      <c r="D65" s="7"/>
      <c r="E65" s="7"/>
      <c r="F65" s="7"/>
    </row>
    <row r="66" spans="2:6" ht="16.5" hidden="1" thickBot="1" x14ac:dyDescent="0.3">
      <c r="B66" s="4" t="s">
        <v>32</v>
      </c>
      <c r="C66" s="7">
        <f>AVERAGE(C40:C64)</f>
        <v>36.512</v>
      </c>
      <c r="D66" s="7">
        <f>AVERAGE(D40:D64)</f>
        <v>59.468000000000004</v>
      </c>
      <c r="E66" s="7">
        <f>AVERAGE(E40:E64)</f>
        <v>82.603999999999999</v>
      </c>
      <c r="F66" s="8">
        <f>AVERAGE(F40:F64)</f>
        <v>94.256</v>
      </c>
    </row>
    <row r="67" spans="2:6" ht="16.5" hidden="1" thickBot="1" x14ac:dyDescent="0.3">
      <c r="B67" s="4"/>
      <c r="C67" s="7"/>
      <c r="D67" s="7"/>
      <c r="E67" s="7"/>
      <c r="F67" s="7"/>
    </row>
    <row r="68" spans="2:6" ht="16.5" hidden="1" thickBot="1" x14ac:dyDescent="0.3">
      <c r="B68" s="4"/>
      <c r="C68" s="4"/>
    </row>
    <row r="69" spans="2:6" hidden="1" x14ac:dyDescent="0.25"/>
    <row r="70" spans="2:6" hidden="1" x14ac:dyDescent="0.25"/>
    <row r="71" spans="2:6" hidden="1" x14ac:dyDescent="0.25"/>
    <row r="72" spans="2:6" ht="15.75" hidden="1" thickBot="1" x14ac:dyDescent="0.3">
      <c r="B72" t="s">
        <v>34</v>
      </c>
    </row>
    <row r="73" spans="2:6" ht="15.75" hidden="1" thickBot="1" x14ac:dyDescent="0.3">
      <c r="B73" s="1" t="s">
        <v>31</v>
      </c>
      <c r="C73" s="2" t="s">
        <v>35</v>
      </c>
      <c r="D73" s="2" t="s">
        <v>36</v>
      </c>
      <c r="E73" s="2" t="s">
        <v>33</v>
      </c>
    </row>
    <row r="74" spans="2:6" ht="16.5" hidden="1" thickBot="1" x14ac:dyDescent="0.3">
      <c r="B74" s="4" t="s">
        <v>20</v>
      </c>
      <c r="C74" s="7"/>
      <c r="D74" s="7"/>
      <c r="E74" s="7">
        <f>+$E$26</f>
        <v>82</v>
      </c>
    </row>
    <row r="75" spans="2:6" ht="16.5" hidden="1" thickBot="1" x14ac:dyDescent="0.3">
      <c r="B75" s="4" t="s">
        <v>2</v>
      </c>
      <c r="C75" s="5"/>
      <c r="D75" s="5"/>
      <c r="E75" s="5">
        <f>+$E$2</f>
        <v>92</v>
      </c>
    </row>
    <row r="76" spans="2:6" ht="16.5" hidden="1" thickBot="1" x14ac:dyDescent="0.3">
      <c r="B76" s="4" t="s">
        <v>3</v>
      </c>
      <c r="C76" s="7"/>
      <c r="D76" s="7"/>
      <c r="E76" s="7">
        <f>+$E$3</f>
        <v>85</v>
      </c>
    </row>
    <row r="77" spans="2:6" ht="16.5" hidden="1" thickBot="1" x14ac:dyDescent="0.3">
      <c r="B77" s="4" t="s">
        <v>21</v>
      </c>
      <c r="C77" s="7"/>
      <c r="D77" s="7"/>
      <c r="E77" s="7">
        <f>+$E$27</f>
        <v>71</v>
      </c>
    </row>
    <row r="78" spans="2:6" ht="16.5" hidden="1" thickBot="1" x14ac:dyDescent="0.3">
      <c r="B78" s="4" t="s">
        <v>23</v>
      </c>
      <c r="C78" s="7"/>
      <c r="D78" s="7"/>
      <c r="E78" s="7">
        <f>+$E$28</f>
        <v>85</v>
      </c>
    </row>
    <row r="79" spans="2:6" ht="16.5" hidden="1" thickBot="1" x14ac:dyDescent="0.3">
      <c r="B79" s="4" t="s">
        <v>14</v>
      </c>
      <c r="C79" s="7"/>
      <c r="D79" s="7"/>
      <c r="E79" s="7">
        <f>+$E$18</f>
        <v>86</v>
      </c>
    </row>
    <row r="80" spans="2:6" ht="16.5" hidden="1" thickBot="1" x14ac:dyDescent="0.3">
      <c r="B80" s="4" t="s">
        <v>17</v>
      </c>
      <c r="C80" s="7"/>
      <c r="D80" s="7"/>
      <c r="E80" s="7">
        <f>+$E$19</f>
        <v>85</v>
      </c>
    </row>
    <row r="81" spans="2:5" ht="16.5" hidden="1" thickBot="1" x14ac:dyDescent="0.3">
      <c r="B81" s="4" t="s">
        <v>4</v>
      </c>
      <c r="C81" s="7"/>
      <c r="D81" s="7"/>
      <c r="E81" s="7">
        <f>+$E$4</f>
        <v>78</v>
      </c>
    </row>
    <row r="82" spans="2:5" ht="16.5" hidden="1" thickBot="1" x14ac:dyDescent="0.3">
      <c r="B82" s="4" t="s">
        <v>15</v>
      </c>
      <c r="C82" s="7"/>
      <c r="D82" s="7"/>
      <c r="E82" s="7">
        <f>+$E$20</f>
        <v>85</v>
      </c>
    </row>
    <row r="83" spans="2:5" ht="16.5" hidden="1" thickBot="1" x14ac:dyDescent="0.3">
      <c r="B83" s="4" t="s">
        <v>10</v>
      </c>
      <c r="C83" s="7"/>
      <c r="D83" s="7"/>
      <c r="E83" s="7">
        <f>+$E$12</f>
        <v>82</v>
      </c>
    </row>
    <row r="84" spans="2:5" ht="16.5" hidden="1" thickBot="1" x14ac:dyDescent="0.3">
      <c r="B84" s="4" t="s">
        <v>16</v>
      </c>
      <c r="C84" s="7"/>
      <c r="D84" s="7"/>
      <c r="E84" s="7">
        <f>+$E$21</f>
        <v>86</v>
      </c>
    </row>
    <row r="85" spans="2:5" ht="16.5" hidden="1" thickBot="1" x14ac:dyDescent="0.3">
      <c r="B85" s="4" t="s">
        <v>22</v>
      </c>
      <c r="C85" s="7"/>
      <c r="D85" s="7"/>
      <c r="E85" s="7">
        <f>+$E$29</f>
        <v>93</v>
      </c>
    </row>
    <row r="86" spans="2:5" ht="16.5" hidden="1" thickBot="1" x14ac:dyDescent="0.3">
      <c r="B86" s="4" t="s">
        <v>5</v>
      </c>
      <c r="C86" s="5"/>
      <c r="D86" s="5"/>
      <c r="E86" s="5">
        <f>+$E$5</f>
        <v>82</v>
      </c>
    </row>
    <row r="87" spans="2:5" ht="16.5" hidden="1" thickBot="1" x14ac:dyDescent="0.3">
      <c r="B87" s="4" t="s">
        <v>24</v>
      </c>
      <c r="C87" s="7"/>
      <c r="D87" s="7"/>
      <c r="E87" s="7">
        <f>+$E$30</f>
        <v>77</v>
      </c>
    </row>
    <row r="88" spans="2:5" ht="16.5" hidden="1" thickBot="1" x14ac:dyDescent="0.3">
      <c r="B88" s="4" t="s">
        <v>6</v>
      </c>
      <c r="C88" s="5"/>
      <c r="D88" s="5"/>
      <c r="E88" s="5">
        <f>+$E$6</f>
        <v>92</v>
      </c>
    </row>
    <row r="89" spans="2:5" ht="16.5" hidden="1" thickBot="1" x14ac:dyDescent="0.3">
      <c r="B89" s="4" t="s">
        <v>11</v>
      </c>
      <c r="C89" s="5"/>
      <c r="D89" s="5"/>
      <c r="E89" s="5">
        <f>+$E$13</f>
        <v>76.099999999999994</v>
      </c>
    </row>
    <row r="90" spans="2:5" ht="16.5" hidden="1" thickBot="1" x14ac:dyDescent="0.3">
      <c r="B90" s="4" t="s">
        <v>25</v>
      </c>
      <c r="C90" s="7"/>
      <c r="D90" s="7"/>
      <c r="E90" s="7">
        <f>+$E$31</f>
        <v>84</v>
      </c>
    </row>
    <row r="91" spans="2:5" ht="16.5" hidden="1" thickBot="1" x14ac:dyDescent="0.3">
      <c r="B91" s="4" t="s">
        <v>26</v>
      </c>
      <c r="C91" s="7"/>
      <c r="D91" s="7"/>
      <c r="E91" s="7">
        <f>+$E$32</f>
        <v>87</v>
      </c>
    </row>
    <row r="92" spans="2:5" ht="16.5" hidden="1" thickBot="1" x14ac:dyDescent="0.3">
      <c r="B92" s="4" t="s">
        <v>7</v>
      </c>
      <c r="C92" s="7"/>
      <c r="D92" s="7"/>
      <c r="E92" s="7">
        <f>+$E$7</f>
        <v>83</v>
      </c>
    </row>
    <row r="93" spans="2:5" ht="16.5" hidden="1" thickBot="1" x14ac:dyDescent="0.3">
      <c r="B93" s="4" t="s">
        <v>8</v>
      </c>
      <c r="C93" s="7"/>
      <c r="D93" s="7"/>
      <c r="E93" s="7">
        <f>+$E$8</f>
        <v>79</v>
      </c>
    </row>
    <row r="94" spans="2:5" ht="16.5" hidden="1" thickBot="1" x14ac:dyDescent="0.3">
      <c r="B94" s="4" t="s">
        <v>27</v>
      </c>
      <c r="C94" s="7"/>
      <c r="D94" s="7"/>
      <c r="E94" s="7">
        <f>+$E$33</f>
        <v>87</v>
      </c>
    </row>
    <row r="95" spans="2:5" ht="16.5" hidden="1" thickBot="1" x14ac:dyDescent="0.3">
      <c r="B95" s="4" t="s">
        <v>12</v>
      </c>
      <c r="C95" s="5"/>
      <c r="D95" s="5"/>
      <c r="E95" s="5">
        <f>+$E$14</f>
        <v>85</v>
      </c>
    </row>
    <row r="96" spans="2:5" ht="16.5" hidden="1" thickBot="1" x14ac:dyDescent="0.3">
      <c r="B96" s="4" t="s">
        <v>18</v>
      </c>
      <c r="C96" s="5"/>
      <c r="D96" s="5"/>
      <c r="E96" s="5">
        <f>+$E$22</f>
        <v>71</v>
      </c>
    </row>
    <row r="97" spans="2:5" ht="16.5" hidden="1" thickBot="1" x14ac:dyDescent="0.3">
      <c r="B97" s="4" t="s">
        <v>29</v>
      </c>
      <c r="C97" s="7"/>
      <c r="D97" s="7"/>
      <c r="E97" s="7">
        <f>+$E$36</f>
        <v>71</v>
      </c>
    </row>
    <row r="98" spans="2:5" ht="16.5" hidden="1" thickBot="1" x14ac:dyDescent="0.3">
      <c r="B98" s="4" t="s">
        <v>28</v>
      </c>
      <c r="C98" s="5"/>
      <c r="D98" s="5"/>
      <c r="E98" s="5">
        <f>+$E$35</f>
        <v>81</v>
      </c>
    </row>
    <row r="99" spans="2:5" ht="16.5" hidden="1" thickBot="1" x14ac:dyDescent="0.3">
      <c r="B99" s="4" t="s">
        <v>28</v>
      </c>
      <c r="C99" s="5"/>
      <c r="D99" s="5"/>
      <c r="E99" s="5">
        <f>+$E$35</f>
        <v>81</v>
      </c>
    </row>
    <row r="100" spans="2:5" ht="16.5" hidden="1" thickBot="1" x14ac:dyDescent="0.3">
      <c r="B100" s="4" t="s">
        <v>30</v>
      </c>
      <c r="C100" s="7"/>
      <c r="D100" s="7"/>
      <c r="E100" s="7">
        <v>83</v>
      </c>
    </row>
    <row r="101" spans="2:5" ht="16.5" hidden="1" thickBot="1" x14ac:dyDescent="0.3">
      <c r="B101" s="4" t="s">
        <v>37</v>
      </c>
      <c r="C101" s="5"/>
      <c r="D101" s="5"/>
      <c r="E101" s="5">
        <f>+E80</f>
        <v>85</v>
      </c>
    </row>
    <row r="102" spans="2:5" ht="16.5" hidden="1" thickBot="1" x14ac:dyDescent="0.3">
      <c r="B102" s="4" t="s">
        <v>38</v>
      </c>
      <c r="C102" s="21"/>
      <c r="D102" s="21"/>
      <c r="E102" s="21">
        <v>93</v>
      </c>
    </row>
    <row r="103" spans="2:5" ht="16.5" hidden="1" thickBot="1" x14ac:dyDescent="0.3">
      <c r="B103" s="19" t="s">
        <v>39</v>
      </c>
      <c r="C103" s="22"/>
      <c r="D103" s="22"/>
      <c r="E103" s="22">
        <f>+E83</f>
        <v>82</v>
      </c>
    </row>
    <row r="104" spans="2:5" ht="16.5" hidden="1" thickBot="1" x14ac:dyDescent="0.3">
      <c r="B104" s="4" t="s">
        <v>57</v>
      </c>
      <c r="C104" s="22"/>
      <c r="D104" s="22"/>
      <c r="E104" s="22">
        <v>87</v>
      </c>
    </row>
    <row r="105" spans="2:5" ht="16.5" hidden="1" thickBot="1" x14ac:dyDescent="0.3">
      <c r="B105" s="19" t="s">
        <v>40</v>
      </c>
      <c r="C105" s="22"/>
      <c r="D105" s="22"/>
      <c r="E105" s="22">
        <f>+E89</f>
        <v>76.099999999999994</v>
      </c>
    </row>
    <row r="106" spans="2:5" ht="16.5" hidden="1" thickBot="1" x14ac:dyDescent="0.3">
      <c r="B106" s="19" t="s">
        <v>41</v>
      </c>
      <c r="C106" s="22"/>
      <c r="D106" s="22"/>
      <c r="E106" s="22">
        <f>+E85</f>
        <v>93</v>
      </c>
    </row>
    <row r="107" spans="2:5" ht="16.5" hidden="1" thickBot="1" x14ac:dyDescent="0.3">
      <c r="B107" s="19" t="s">
        <v>42</v>
      </c>
      <c r="C107" s="22"/>
      <c r="D107" s="22"/>
      <c r="E107" s="22">
        <f>+E80</f>
        <v>85</v>
      </c>
    </row>
    <row r="108" spans="2:5" ht="16.5" hidden="1" thickBot="1" x14ac:dyDescent="0.3">
      <c r="B108" s="19" t="s">
        <v>43</v>
      </c>
      <c r="C108" s="22"/>
      <c r="D108" s="22"/>
      <c r="E108" s="22">
        <f>+E89</f>
        <v>76.099999999999994</v>
      </c>
    </row>
    <row r="109" spans="2:5" ht="16.5" hidden="1" thickBot="1" x14ac:dyDescent="0.3">
      <c r="B109" s="19" t="s">
        <v>44</v>
      </c>
      <c r="C109" s="22"/>
      <c r="D109" s="22"/>
      <c r="E109" s="22">
        <f>+E89</f>
        <v>76.099999999999994</v>
      </c>
    </row>
    <row r="110" spans="2:5" ht="16.5" hidden="1" thickBot="1" x14ac:dyDescent="0.3">
      <c r="B110" s="19" t="s">
        <v>45</v>
      </c>
      <c r="C110" s="22"/>
      <c r="D110" s="22"/>
      <c r="E110" s="22">
        <f>+E89</f>
        <v>76.099999999999994</v>
      </c>
    </row>
    <row r="111" spans="2:5" ht="16.5" hidden="1" thickBot="1" x14ac:dyDescent="0.3">
      <c r="B111" s="19" t="s">
        <v>46</v>
      </c>
      <c r="C111" s="22"/>
      <c r="D111" s="22"/>
      <c r="E111" s="22">
        <f>+E95</f>
        <v>85</v>
      </c>
    </row>
    <row r="112" spans="2:5" ht="16.5" hidden="1" thickBot="1" x14ac:dyDescent="0.3">
      <c r="B112" s="19" t="s">
        <v>47</v>
      </c>
      <c r="C112" s="22"/>
      <c r="D112" s="22"/>
      <c r="E112" s="22">
        <f>+E95</f>
        <v>85</v>
      </c>
    </row>
    <row r="113" spans="2:5" ht="16.5" hidden="1" thickBot="1" x14ac:dyDescent="0.3">
      <c r="B113" s="19" t="s">
        <v>48</v>
      </c>
      <c r="C113" s="22"/>
      <c r="D113" s="22"/>
      <c r="E113" s="22">
        <f>+E95</f>
        <v>85</v>
      </c>
    </row>
    <row r="114" spans="2:5" ht="16.5" hidden="1" thickBot="1" x14ac:dyDescent="0.3">
      <c r="B114" s="19" t="s">
        <v>49</v>
      </c>
      <c r="C114" s="22"/>
      <c r="D114" s="22"/>
      <c r="E114" s="22">
        <f>+E95</f>
        <v>85</v>
      </c>
    </row>
    <row r="115" spans="2:5" ht="16.5" hidden="1" thickBot="1" x14ac:dyDescent="0.3">
      <c r="B115" s="19" t="s">
        <v>50</v>
      </c>
      <c r="C115" s="22"/>
      <c r="D115" s="22"/>
      <c r="E115" s="22">
        <f>+E95</f>
        <v>85</v>
      </c>
    </row>
    <row r="116" spans="2:5" ht="16.5" hidden="1" thickBot="1" x14ac:dyDescent="0.3">
      <c r="B116" s="19" t="s">
        <v>51</v>
      </c>
      <c r="C116" s="22"/>
      <c r="D116" s="22"/>
      <c r="E116" s="22">
        <f>+E95</f>
        <v>85</v>
      </c>
    </row>
    <row r="117" spans="2:5" ht="15.75" hidden="1" x14ac:dyDescent="0.25">
      <c r="B117" s="20" t="s">
        <v>52</v>
      </c>
      <c r="C117" s="22"/>
      <c r="D117" s="22"/>
      <c r="E117" s="22">
        <f>+E95</f>
        <v>85</v>
      </c>
    </row>
    <row r="118" spans="2:5" hidden="1" x14ac:dyDescent="0.25"/>
  </sheetData>
  <sortState xmlns:xlrd2="http://schemas.microsoft.com/office/spreadsheetml/2017/richdata2" ref="B40:E64">
    <sortCondition descending="1" ref="E40:E64"/>
  </sortState>
  <hyperlinks>
    <hyperlink ref="B2" r:id="rId1" xr:uid="{0E902BCB-9F15-41C3-98DD-E202B4D8165E}"/>
    <hyperlink ref="B8" r:id="rId2" xr:uid="{132E92EC-C644-4014-8118-9A5A6423DFCF}"/>
    <hyperlink ref="B3" r:id="rId3" xr:uid="{B42C9BE3-EDBB-42A6-BFC2-5DBF0FB8F77A}"/>
    <hyperlink ref="B6" r:id="rId4" xr:uid="{55C8389A-39C9-492A-A0F1-060AF2E0D697}"/>
    <hyperlink ref="B4" r:id="rId5" xr:uid="{F6E2F1D0-06C0-4647-B144-094DBA3AE09E}"/>
    <hyperlink ref="B5" r:id="rId6" xr:uid="{B41B796C-5696-4AB0-9977-FBC5A176CBFA}"/>
    <hyperlink ref="B7" r:id="rId7" xr:uid="{00584515-C158-4173-98B0-5213EF26F3F4}"/>
    <hyperlink ref="B29" r:id="rId8" xr:uid="{66F8C550-E588-4684-9E79-24E557FE550D}"/>
    <hyperlink ref="B14" r:id="rId9" xr:uid="{F0041E75-955D-4F0D-BA0A-ED261A4849D0}"/>
    <hyperlink ref="B32" r:id="rId10" xr:uid="{D3755D6C-13C1-45D9-960D-1573B7B2191C}"/>
    <hyperlink ref="B20" r:id="rId11" xr:uid="{FF35EC9E-8A49-4F12-9BD1-37C405173442}"/>
    <hyperlink ref="B28" r:id="rId12" xr:uid="{26AD589C-F724-42A4-8186-3608AB14173D}"/>
    <hyperlink ref="B22" r:id="rId13" xr:uid="{B858B1BE-169D-4DDE-8F63-2C5024B8DBD3}"/>
    <hyperlink ref="B12" r:id="rId14" xr:uid="{0CA9A0DA-A968-4669-AE32-517C1E2730FD}"/>
    <hyperlink ref="B13" r:id="rId15" xr:uid="{44EF1A15-C361-4492-A5F1-6D8E4535DBEB}"/>
    <hyperlink ref="B34" r:id="rId16" xr:uid="{697BB3AD-78A1-4144-A9CE-B6CF0C38FA4C}"/>
    <hyperlink ref="B36" r:id="rId17" xr:uid="{BF23D271-E2F7-45DE-94AF-51F7085AFF10}"/>
    <hyperlink ref="B26" r:id="rId18" xr:uid="{798B3871-ADD3-4D5D-B74F-0D65B82535C2}"/>
    <hyperlink ref="B30" r:id="rId19" xr:uid="{C4217E0C-8A62-4C2D-80CB-7C97E11F1368}"/>
    <hyperlink ref="B35" r:id="rId20" xr:uid="{E09FCD6C-1522-429B-9FD4-E32E0689905C}"/>
    <hyperlink ref="B21" r:id="rId21" xr:uid="{933B5AFF-6D04-47C6-B4AC-89A4812E3357}"/>
    <hyperlink ref="B18" r:id="rId22" xr:uid="{A301D26B-23FD-474C-A430-254B158682D2}"/>
    <hyperlink ref="B33" r:id="rId23" xr:uid="{3E704447-9F6D-41DD-BB0F-DABA639E6AB3}"/>
    <hyperlink ref="B31" r:id="rId24" xr:uid="{3931C638-D3B3-4F0E-B44C-E571D37EF4E1}"/>
    <hyperlink ref="B19" r:id="rId25" xr:uid="{892E1E94-C231-48CA-BC83-FD32633F7F23}"/>
    <hyperlink ref="B27" r:id="rId26" xr:uid="{D4AB18A6-44EC-46AC-8CB9-D85B8298F5F3}"/>
  </hyperlinks>
  <pageMargins left="0.7" right="0.7" top="0.75" bottom="0.75" header="0.3" footer="0.3"/>
  <pageSetup paperSize="9" orientation="portrait" r:id="rId27"/>
  <drawing r:id="rId28"/>
  <tableParts count="5"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2020-12-03T12:09:49Z</dcterms:created>
  <dcterms:modified xsi:type="dcterms:W3CDTF">2021-06-03T19:06:18Z</dcterms:modified>
</cp:coreProperties>
</file>