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ENERO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Hoja1!$8:$10</definedName>
  </definedNames>
  <calcPr calcId="162913"/>
</workbook>
</file>

<file path=xl/calcChain.xml><?xml version="1.0" encoding="utf-8"?>
<calcChain xmlns="http://schemas.openxmlformats.org/spreadsheetml/2006/main">
  <c r="H12" i="3" l="1"/>
  <c r="J12" i="3" s="1"/>
  <c r="G12" i="3"/>
  <c r="I12" i="3" s="1"/>
  <c r="F12" i="3"/>
  <c r="E12" i="3"/>
  <c r="H14" i="3"/>
  <c r="I14" i="3" s="1"/>
  <c r="G14" i="3"/>
  <c r="J14" i="3" s="1"/>
  <c r="F14" i="3"/>
  <c r="E14" i="3"/>
  <c r="H16" i="3"/>
  <c r="I16" i="3" s="1"/>
  <c r="G16" i="3"/>
  <c r="F16" i="3"/>
  <c r="E16" i="3"/>
  <c r="H17" i="3"/>
  <c r="J17" i="3" s="1"/>
  <c r="G17" i="3"/>
  <c r="F17" i="3"/>
  <c r="E17" i="3"/>
  <c r="H20" i="3"/>
  <c r="G20" i="3"/>
  <c r="I20" i="3" s="1"/>
  <c r="F20" i="3"/>
  <c r="E20" i="3"/>
  <c r="H23" i="3"/>
  <c r="G23" i="3"/>
  <c r="F23" i="3"/>
  <c r="E23" i="3"/>
  <c r="H26" i="3"/>
  <c r="J26" i="3" s="1"/>
  <c r="G26" i="3"/>
  <c r="F26" i="3"/>
  <c r="E26" i="3"/>
  <c r="H30" i="3"/>
  <c r="J30" i="3" s="1"/>
  <c r="G30" i="3"/>
  <c r="I30" i="3" s="1"/>
  <c r="F30" i="3"/>
  <c r="E30" i="3"/>
  <c r="H32" i="3"/>
  <c r="I32" i="3" s="1"/>
  <c r="G32" i="3"/>
  <c r="F32" i="3"/>
  <c r="E32" i="3"/>
  <c r="H39" i="3"/>
  <c r="I39" i="3" s="1"/>
  <c r="G39" i="3"/>
  <c r="J39" i="3" s="1"/>
  <c r="F39" i="3"/>
  <c r="E39" i="3"/>
  <c r="H43" i="3"/>
  <c r="I43" i="3" s="1"/>
  <c r="G43" i="3"/>
  <c r="J43" i="3" s="1"/>
  <c r="F43" i="3"/>
  <c r="E43" i="3"/>
  <c r="H47" i="3"/>
  <c r="G47" i="3"/>
  <c r="J47" i="3" s="1"/>
  <c r="F47" i="3"/>
  <c r="E47" i="3"/>
  <c r="H50" i="3"/>
  <c r="J50" i="3" s="1"/>
  <c r="G50" i="3"/>
  <c r="I50" i="3" s="1"/>
  <c r="F50" i="3"/>
  <c r="E50" i="3"/>
  <c r="H51" i="3"/>
  <c r="I51" i="3" s="1"/>
  <c r="G51" i="3"/>
  <c r="J51" i="3" s="1"/>
  <c r="F51" i="3"/>
  <c r="E51" i="3"/>
  <c r="H55" i="3"/>
  <c r="I55" i="3" s="1"/>
  <c r="G55" i="3"/>
  <c r="J55" i="3" s="1"/>
  <c r="F55" i="3"/>
  <c r="E55" i="3"/>
  <c r="H57" i="3"/>
  <c r="J57" i="3" s="1"/>
  <c r="G57" i="3"/>
  <c r="F57" i="3"/>
  <c r="E57" i="3"/>
  <c r="H59" i="3"/>
  <c r="G59" i="3"/>
  <c r="J59" i="3" s="1"/>
  <c r="F59" i="3"/>
  <c r="E59" i="3"/>
  <c r="H61" i="3"/>
  <c r="J61" i="3" s="1"/>
  <c r="G61" i="3"/>
  <c r="I61" i="3" s="1"/>
  <c r="F61" i="3"/>
  <c r="E61" i="3"/>
  <c r="H62" i="3"/>
  <c r="G62" i="3"/>
  <c r="F62" i="3"/>
  <c r="E62" i="3"/>
  <c r="H66" i="3"/>
  <c r="J66" i="3" s="1"/>
  <c r="G66" i="3"/>
  <c r="F66" i="3"/>
  <c r="E66" i="3"/>
  <c r="H68" i="3"/>
  <c r="J68" i="3" s="1"/>
  <c r="G68" i="3"/>
  <c r="F68" i="3"/>
  <c r="E68" i="3"/>
  <c r="H69" i="3"/>
  <c r="G69" i="3"/>
  <c r="J69" i="3" s="1"/>
  <c r="F69" i="3"/>
  <c r="E69" i="3"/>
  <c r="H73" i="3"/>
  <c r="J73" i="3" s="1"/>
  <c r="G73" i="3"/>
  <c r="F73" i="3"/>
  <c r="E73" i="3"/>
  <c r="H75" i="3"/>
  <c r="I75" i="3" s="1"/>
  <c r="G75" i="3"/>
  <c r="J75" i="3" s="1"/>
  <c r="F75" i="3"/>
  <c r="E75" i="3"/>
  <c r="H76" i="3"/>
  <c r="G76" i="3"/>
  <c r="I76" i="3" s="1"/>
  <c r="F76" i="3"/>
  <c r="E76" i="3"/>
  <c r="H80" i="3"/>
  <c r="G80" i="3"/>
  <c r="J80" i="3" s="1"/>
  <c r="F80" i="3"/>
  <c r="E80" i="3"/>
  <c r="H82" i="3"/>
  <c r="G82" i="3"/>
  <c r="F82" i="3"/>
  <c r="E82" i="3"/>
  <c r="H83" i="3"/>
  <c r="J83" i="3" s="1"/>
  <c r="G83" i="3"/>
  <c r="F83" i="3"/>
  <c r="E83" i="3"/>
  <c r="J16" i="3"/>
  <c r="J18" i="3"/>
  <c r="J19" i="3"/>
  <c r="J20" i="3"/>
  <c r="J21" i="3"/>
  <c r="J22" i="3"/>
  <c r="J23" i="3"/>
  <c r="J24" i="3"/>
  <c r="J25" i="3"/>
  <c r="J27" i="3"/>
  <c r="J28" i="3"/>
  <c r="J29" i="3"/>
  <c r="J31" i="3"/>
  <c r="J32" i="3"/>
  <c r="J33" i="3"/>
  <c r="J34" i="3"/>
  <c r="J35" i="3"/>
  <c r="J36" i="3"/>
  <c r="J37" i="3"/>
  <c r="J38" i="3"/>
  <c r="J40" i="3"/>
  <c r="J41" i="3"/>
  <c r="J42" i="3"/>
  <c r="J44" i="3"/>
  <c r="J45" i="3"/>
  <c r="J46" i="3"/>
  <c r="J48" i="3"/>
  <c r="J49" i="3"/>
  <c r="J52" i="3"/>
  <c r="J53" i="3"/>
  <c r="J54" i="3"/>
  <c r="J56" i="3"/>
  <c r="J58" i="3"/>
  <c r="J60" i="3"/>
  <c r="J62" i="3"/>
  <c r="J63" i="3"/>
  <c r="J64" i="3"/>
  <c r="J70" i="3"/>
  <c r="J71" i="3"/>
  <c r="J76" i="3"/>
  <c r="J77" i="3"/>
  <c r="J78" i="3"/>
  <c r="J82" i="3"/>
  <c r="J84" i="3"/>
  <c r="J85" i="3"/>
  <c r="J86" i="3"/>
  <c r="J87" i="3"/>
  <c r="J88" i="3"/>
  <c r="J89" i="3"/>
  <c r="I17" i="3"/>
  <c r="I18" i="3"/>
  <c r="I19" i="3"/>
  <c r="I21" i="3"/>
  <c r="I22" i="3"/>
  <c r="I23" i="3"/>
  <c r="I24" i="3"/>
  <c r="I25" i="3"/>
  <c r="I27" i="3"/>
  <c r="I28" i="3"/>
  <c r="I29" i="3"/>
  <c r="I31" i="3"/>
  <c r="I33" i="3"/>
  <c r="I34" i="3"/>
  <c r="I35" i="3"/>
  <c r="I36" i="3"/>
  <c r="I37" i="3"/>
  <c r="I38" i="3"/>
  <c r="I40" i="3"/>
  <c r="I41" i="3"/>
  <c r="I42" i="3"/>
  <c r="I44" i="3"/>
  <c r="I45" i="3"/>
  <c r="I46" i="3"/>
  <c r="I48" i="3"/>
  <c r="I49" i="3"/>
  <c r="I52" i="3"/>
  <c r="I53" i="3"/>
  <c r="I54" i="3"/>
  <c r="I56" i="3"/>
  <c r="I58" i="3"/>
  <c r="I59" i="3"/>
  <c r="I60" i="3"/>
  <c r="I62" i="3"/>
  <c r="I63" i="3"/>
  <c r="I64" i="3"/>
  <c r="I66" i="3"/>
  <c r="I69" i="3"/>
  <c r="I70" i="3"/>
  <c r="I71" i="3"/>
  <c r="I73" i="3"/>
  <c r="I77" i="3"/>
  <c r="I78" i="3"/>
  <c r="I82" i="3"/>
  <c r="I84" i="3"/>
  <c r="I85" i="3"/>
  <c r="I86" i="3"/>
  <c r="I87" i="3"/>
  <c r="I88" i="3"/>
  <c r="I89" i="3"/>
  <c r="D83" i="3"/>
  <c r="D82" i="3" s="1"/>
  <c r="D80" i="3" s="1"/>
  <c r="D76" i="3"/>
  <c r="D75" i="3" s="1"/>
  <c r="D73" i="3" s="1"/>
  <c r="D69" i="3"/>
  <c r="D68" i="3"/>
  <c r="D66" i="3" s="1"/>
  <c r="D62" i="3"/>
  <c r="D61" i="3" s="1"/>
  <c r="D59" i="3"/>
  <c r="D57" i="3"/>
  <c r="D55" i="3"/>
  <c r="D51" i="3"/>
  <c r="D47" i="3"/>
  <c r="D43" i="3"/>
  <c r="D39" i="3"/>
  <c r="D32" i="3"/>
  <c r="D30" i="3"/>
  <c r="D26" i="3"/>
  <c r="D23" i="3"/>
  <c r="D20" i="3"/>
  <c r="D17" i="3"/>
  <c r="I26" i="3" l="1"/>
  <c r="I47" i="3"/>
  <c r="I57" i="3"/>
  <c r="I68" i="3"/>
  <c r="I80" i="3"/>
  <c r="I83" i="3"/>
  <c r="D16" i="3"/>
  <c r="D50" i="3"/>
  <c r="D14" i="3" l="1"/>
  <c r="D12" i="3" s="1"/>
</calcChain>
</file>

<file path=xl/sharedStrings.xml><?xml version="1.0" encoding="utf-8"?>
<sst xmlns="http://schemas.openxmlformats.org/spreadsheetml/2006/main" count="159" uniqueCount="159">
  <si>
    <t>1</t>
  </si>
  <si>
    <t>PRESUPUESTO DE INGRESOS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</si>
  <si>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</si>
  <si>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</si>
  <si>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</si>
  <si>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</si>
  <si>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</si>
  <si>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</si>
  <si>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</si>
  <si>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</si>
  <si>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</si>
  <si>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</si>
  <si>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</si>
  <si>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</si>
  <si>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</si>
  <si>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</si>
  <si>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</si>
  <si>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</si>
  <si>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</si>
  <si>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</si>
  <si>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</si>
  <si>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</si>
  <si>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</si>
  <si>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</si>
  <si>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</si>
  <si>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</si>
  <si>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</si>
  <si>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</si>
  <si>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</si>
  <si>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</si>
  <si>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</si>
  <si>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</si>
  <si>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</si>
  <si>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</si>
  <si>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</si>
  <si>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</si>
  <si>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</si>
  <si>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</si>
  <si>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</si>
  <si>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</si>
  <si>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</si>
  <si>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</si>
  <si>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</si>
  <si>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</si>
  <si>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</si>
  <si>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</si>
  <si>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</si>
  <si>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</si>
  <si>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</si>
  <si>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</si>
  <si>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</si>
  <si>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</si>
  <si>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</si>
  <si>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</si>
  <si>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</si>
  <si>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</si>
  <si>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</si>
  <si>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</si>
  <si>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</si>
  <si>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</si>
  <si>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</si>
  <si>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</si>
  <si>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</si>
  <si>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</si>
  <si>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</si>
  <si>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</si>
  <si>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</si>
  <si>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</si>
  <si>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</si>
  <si>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</si>
  <si>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</si>
  <si>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</si>
  <si>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</si>
  <si>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</si>
  <si>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</si>
  <si>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</si>
  <si>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</si>
  <si>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1320107</t>
  </si>
  <si>
    <t>RECURSOS PROPIOS - CONSULTORIAS Y CONVENIOS</t>
  </si>
  <si>
    <t>1320108</t>
  </si>
  <si>
    <t>RECURSOS DE ESTAMPILLAS INVESTIGACION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</si>
  <si>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</si>
  <si>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</si>
  <si>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</si>
  <si>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</si>
  <si>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</si>
  <si>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</si>
  <si>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</si>
  <si>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</si>
  <si>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</si>
  <si>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</si>
  <si>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</si>
  <si>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</si>
  <si>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</si>
  <si>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</si>
  <si>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</si>
  <si>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</si>
  <si>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</si>
  <si>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</si>
  <si>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</si>
  <si>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</si>
  <si>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</si>
  <si>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</si>
  <si>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</si>
  <si>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</si>
  <si>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</si>
  <si>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</si>
  <si>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</si>
  <si>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</si>
  <si>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</si>
  <si>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</si>
  <si>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</si>
  <si>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</si>
  <si>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</si>
  <si>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</si>
  <si>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</si>
  <si>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</si>
  <si>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</si>
  <si>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</si>
  <si>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</si>
  <si>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</si>
  <si>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16</t>
  </si>
  <si>
    <t>SISTEMA GENERAL DE REGALIAS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</si>
  <si>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</si>
  <si>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</si>
  <si>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</si>
  <si>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</si>
  <si>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</si>
  <si>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</si>
  <si>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</si>
  <si>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</si>
  <si>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</si>
  <si>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</si>
  <si>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</si>
  <si>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</si>
  <si>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</si>
  <si>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</si>
  <si>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</si>
  <si>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</si>
  <si>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</si>
  <si>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</si>
  <si>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</si>
  <si>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</si>
  <si>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</si>
  <si>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</si>
  <si>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</si>
  <si>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</si>
  <si>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</si>
  <si>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</si>
  <si>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</si>
  <si>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</si>
  <si>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</si>
  <si>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</si>
  <si>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</si>
  <si>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</si>
  <si>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ENERO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</si>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</sst>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 val="double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1">
    <xf numFmtId="0" fontId="0" fillId="0" borderId="0" xfId="0"/>
    <xf numFmtId="0" fontId="3" fillId="0" borderId="12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43" fontId="4" fillId="0" borderId="3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43" fontId="4" fillId="0" borderId="5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553200" y="57150"/>
          <a:ext cx="1143000" cy="942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841" y="38615"/>
          <a:ext cx="765861" cy="95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51485"/>
          <a:ext cx="798040" cy="947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abSelected="1" zoomScale="120" zoomScaleNormal="120" workbookViewId="0">
      <selection activeCell="M23" sqref="M23"/>
    </sheetView>
  </sheetViews>
  <sheetFormatPr baseColWidth="10" defaultColWidth="18.85546875" defaultRowHeight="11.25" x14ac:dyDescent="0.2"/>
  <cols>
    <col min="1" max="1" width="10.7109375" style="4" customWidth="1"/>
    <col min="2" max="2" width="8" style="4" customWidth="1"/>
    <col min="3" max="3" width="18.85546875" style="4"/>
    <col min="4" max="5" width="12.85546875" style="4" customWidth="1"/>
    <col min="6" max="6" width="12" style="4" customWidth="1"/>
    <col min="7" max="8" width="12.85546875" style="4" customWidth="1"/>
    <col min="9" max="9" width="13.140625" style="4" customWidth="1"/>
    <col min="10" max="10" width="12.85546875" style="4" customWidth="1"/>
    <col min="11" max="16384" width="18.85546875" style="4"/>
  </cols>
  <sheetData>
    <row r="1" spans="2:10" x14ac:dyDescent="0.2">
      <c r="B1" s="2"/>
      <c r="C1" s="67" t="s">
        <v>138</v>
      </c>
      <c r="D1" s="67"/>
      <c r="E1" s="67"/>
      <c r="F1" s="67"/>
      <c r="G1" s="67"/>
      <c r="H1" s="67"/>
      <c r="I1" s="68"/>
      <c r="J1" s="3"/>
    </row>
    <row r="2" spans="2:10" x14ac:dyDescent="0.2">
      <c r="B2" s="5"/>
      <c r="C2" s="70" t="s">
        <v>139</v>
      </c>
      <c r="D2" s="70"/>
      <c r="E2" s="70"/>
      <c r="F2" s="70"/>
      <c r="G2" s="70"/>
      <c r="H2" s="70"/>
      <c r="I2" s="69"/>
      <c r="J2" s="6"/>
    </row>
    <row r="3" spans="2:10" x14ac:dyDescent="0.2">
      <c r="B3" s="5"/>
      <c r="C3" s="70" t="s">
        <v>140</v>
      </c>
      <c r="D3" s="70"/>
      <c r="E3" s="70"/>
      <c r="F3" s="70"/>
      <c r="G3" s="70"/>
      <c r="H3" s="70"/>
      <c r="I3" s="69"/>
      <c r="J3" s="6"/>
    </row>
    <row r="4" spans="2:10" x14ac:dyDescent="0.2">
      <c r="B4" s="7"/>
      <c r="C4" s="70" t="s">
        <v>141</v>
      </c>
      <c r="D4" s="70"/>
      <c r="E4" s="70"/>
      <c r="F4" s="70"/>
      <c r="G4" s="70"/>
      <c r="H4" s="70"/>
      <c r="I4" s="69"/>
      <c r="J4" s="6"/>
    </row>
    <row r="5" spans="2:10" x14ac:dyDescent="0.2">
      <c r="B5" s="5"/>
      <c r="C5" s="70" t="s">
        <v>142</v>
      </c>
      <c r="D5" s="70"/>
      <c r="E5" s="70"/>
      <c r="F5" s="70"/>
      <c r="G5" s="70"/>
      <c r="H5" s="70"/>
      <c r="I5" s="69"/>
      <c r="J5" s="6"/>
    </row>
    <row r="6" spans="2:10" x14ac:dyDescent="0.2">
      <c r="B6" s="5"/>
      <c r="C6" s="70" t="s">
        <v>155</v>
      </c>
      <c r="D6" s="70"/>
      <c r="E6" s="70"/>
      <c r="F6" s="70"/>
      <c r="G6" s="70"/>
      <c r="H6" s="70"/>
      <c r="I6" s="69"/>
      <c r="J6" s="6"/>
    </row>
    <row r="7" spans="2:10" ht="12" thickBot="1" x14ac:dyDescent="0.25">
      <c r="B7" s="5"/>
      <c r="C7" s="8"/>
      <c r="D7" s="8"/>
      <c r="E7" s="8"/>
      <c r="F7" s="8"/>
      <c r="G7" s="8"/>
      <c r="H7" s="9"/>
      <c r="I7" s="69"/>
      <c r="J7" s="6"/>
    </row>
    <row r="8" spans="2:10" x14ac:dyDescent="0.2">
      <c r="B8" s="60" t="s">
        <v>143</v>
      </c>
      <c r="C8" s="62" t="s">
        <v>144</v>
      </c>
      <c r="D8" s="62" t="s">
        <v>145</v>
      </c>
      <c r="E8" s="63" t="s">
        <v>146</v>
      </c>
      <c r="F8" s="64"/>
      <c r="G8" s="62" t="s">
        <v>147</v>
      </c>
      <c r="H8" s="65" t="s">
        <v>148</v>
      </c>
      <c r="I8" s="49" t="s">
        <v>149</v>
      </c>
      <c r="J8" s="51" t="s">
        <v>150</v>
      </c>
    </row>
    <row r="9" spans="2:10" x14ac:dyDescent="0.2">
      <c r="B9" s="61"/>
      <c r="C9" s="53"/>
      <c r="D9" s="53"/>
      <c r="E9" s="1" t="s">
        <v>151</v>
      </c>
      <c r="F9" s="1" t="s">
        <v>152</v>
      </c>
      <c r="G9" s="53"/>
      <c r="H9" s="66"/>
      <c r="I9" s="50"/>
      <c r="J9" s="52"/>
    </row>
    <row r="10" spans="2:10" ht="12" thickBot="1" x14ac:dyDescent="0.25">
      <c r="B10" s="1">
        <v>1</v>
      </c>
      <c r="C10" s="1">
        <v>2</v>
      </c>
      <c r="D10" s="1">
        <v>3</v>
      </c>
      <c r="E10" s="53">
        <v>4</v>
      </c>
      <c r="F10" s="53"/>
      <c r="G10" s="1">
        <v>5</v>
      </c>
      <c r="H10" s="1">
        <v>6</v>
      </c>
      <c r="I10" s="10" t="s">
        <v>153</v>
      </c>
      <c r="J10" s="10" t="s">
        <v>154</v>
      </c>
    </row>
    <row r="11" spans="2:10" x14ac:dyDescent="0.2">
      <c r="B11" s="11"/>
      <c r="C11" s="12"/>
      <c r="D11" s="13"/>
      <c r="E11" s="13"/>
      <c r="F11" s="13"/>
      <c r="G11" s="13"/>
      <c r="H11" s="13"/>
      <c r="I11" s="12"/>
      <c r="J11" s="14"/>
    </row>
    <row r="12" spans="2:10" ht="22.5" x14ac:dyDescent="0.2">
      <c r="B12" s="31" t="s">
        <v>0</v>
      </c>
      <c r="C12" s="32" t="s">
        <v>1</v>
      </c>
      <c r="D12" s="33">
        <f>D14+D66+D73+D80</f>
        <v>202893231084</v>
      </c>
      <c r="E12" s="33">
        <f t="shared" ref="E12:H12" si="0">E14+E66+E73+E80</f>
        <v>30411141607</v>
      </c>
      <c r="F12" s="33">
        <f t="shared" si="0"/>
        <v>0</v>
      </c>
      <c r="G12" s="33">
        <f t="shared" si="0"/>
        <v>233304372691</v>
      </c>
      <c r="H12" s="33">
        <f t="shared" si="0"/>
        <v>13140629115.82</v>
      </c>
      <c r="I12" s="34">
        <f>H12-G12</f>
        <v>-220163743575.17999</v>
      </c>
      <c r="J12" s="35">
        <f>H12/G12*100</f>
        <v>5.6323972689633672</v>
      </c>
    </row>
    <row r="13" spans="2:10" ht="12.75" customHeight="1" x14ac:dyDescent="0.2">
      <c r="B13" s="31"/>
      <c r="C13" s="32"/>
      <c r="D13" s="33"/>
      <c r="E13" s="33"/>
      <c r="F13" s="33"/>
      <c r="G13" s="33"/>
      <c r="H13" s="33"/>
      <c r="I13" s="34"/>
      <c r="J13" s="35"/>
    </row>
    <row r="14" spans="2:10" ht="12.75" customHeight="1" x14ac:dyDescent="0.2">
      <c r="B14" s="36">
        <v>13</v>
      </c>
      <c r="C14" s="32" t="s">
        <v>2</v>
      </c>
      <c r="D14" s="34">
        <f>D16+D50+D61</f>
        <v>46696848668</v>
      </c>
      <c r="E14" s="34">
        <f t="shared" ref="E14:H14" si="1">E16+E50+E61</f>
        <v>17218653035</v>
      </c>
      <c r="F14" s="34">
        <f t="shared" si="1"/>
        <v>0</v>
      </c>
      <c r="G14" s="34">
        <f t="shared" si="1"/>
        <v>63915501703</v>
      </c>
      <c r="H14" s="34">
        <f t="shared" si="1"/>
        <v>4078448298.8200002</v>
      </c>
      <c r="I14" s="34">
        <f t="shared" ref="I14:I84" si="2">H14-G14</f>
        <v>-59837053404.18</v>
      </c>
      <c r="J14" s="35">
        <f t="shared" ref="J14:J84" si="3">H14/G14*100</f>
        <v>6.3810002114535083</v>
      </c>
    </row>
    <row r="15" spans="2:10" ht="12.75" customHeight="1" x14ac:dyDescent="0.2">
      <c r="B15" s="36"/>
      <c r="C15" s="32"/>
      <c r="D15" s="34"/>
      <c r="E15" s="34"/>
      <c r="F15" s="34"/>
      <c r="G15" s="34"/>
      <c r="H15" s="34"/>
      <c r="I15" s="34"/>
      <c r="J15" s="35"/>
    </row>
    <row r="16" spans="2:10" ht="22.5" customHeight="1" x14ac:dyDescent="0.2">
      <c r="B16" s="31" t="s">
        <v>3</v>
      </c>
      <c r="C16" s="32" t="s">
        <v>4</v>
      </c>
      <c r="D16" s="34">
        <f>D17+D20+D23+D26+D30+D32+D39+D43+D47</f>
        <v>35976839362</v>
      </c>
      <c r="E16" s="34">
        <f t="shared" ref="E16:H16" si="4">E17+E20+E23+E26+E30+E32+E39+E43+E47</f>
        <v>0</v>
      </c>
      <c r="F16" s="34">
        <f t="shared" si="4"/>
        <v>0</v>
      </c>
      <c r="G16" s="34">
        <f t="shared" si="4"/>
        <v>35976839362</v>
      </c>
      <c r="H16" s="34">
        <f t="shared" si="4"/>
        <v>571407966.41999996</v>
      </c>
      <c r="I16" s="34">
        <f t="shared" si="2"/>
        <v>-35405431395.580002</v>
      </c>
      <c r="J16" s="35">
        <f t="shared" si="3"/>
        <v>1.5882661638797018</v>
      </c>
    </row>
    <row r="17" spans="2:10" ht="12.75" customHeight="1" x14ac:dyDescent="0.2">
      <c r="B17" s="27" t="s">
        <v>5</v>
      </c>
      <c r="C17" s="29" t="s">
        <v>6</v>
      </c>
      <c r="D17" s="28">
        <f>D18+D19</f>
        <v>979123890</v>
      </c>
      <c r="E17" s="28">
        <f t="shared" ref="E17:H17" si="5">E18+E19</f>
        <v>0</v>
      </c>
      <c r="F17" s="28">
        <f t="shared" si="5"/>
        <v>0</v>
      </c>
      <c r="G17" s="28">
        <f t="shared" si="5"/>
        <v>979123890</v>
      </c>
      <c r="H17" s="28">
        <f t="shared" si="5"/>
        <v>175560</v>
      </c>
      <c r="I17" s="28">
        <f t="shared" si="2"/>
        <v>-978948330</v>
      </c>
      <c r="J17" s="30">
        <f t="shared" si="3"/>
        <v>1.7930315233141744E-2</v>
      </c>
    </row>
    <row r="18" spans="2:10" ht="12.75" customHeight="1" x14ac:dyDescent="0.2">
      <c r="B18" s="18" t="s">
        <v>7</v>
      </c>
      <c r="C18" s="15" t="s">
        <v>8</v>
      </c>
      <c r="D18" s="16">
        <v>922302086</v>
      </c>
      <c r="E18" s="16">
        <v>0</v>
      </c>
      <c r="F18" s="16">
        <v>0</v>
      </c>
      <c r="G18" s="16">
        <v>922302086</v>
      </c>
      <c r="H18" s="16">
        <v>175560</v>
      </c>
      <c r="I18" s="16">
        <f t="shared" si="2"/>
        <v>-922126526</v>
      </c>
      <c r="J18" s="17">
        <f t="shared" si="3"/>
        <v>1.9034978090681668E-2</v>
      </c>
    </row>
    <row r="19" spans="2:10" ht="12.75" customHeight="1" x14ac:dyDescent="0.2">
      <c r="B19" s="18" t="s">
        <v>9</v>
      </c>
      <c r="C19" s="15" t="s">
        <v>10</v>
      </c>
      <c r="D19" s="16">
        <v>56821804</v>
      </c>
      <c r="E19" s="16">
        <v>0</v>
      </c>
      <c r="F19" s="16">
        <v>0</v>
      </c>
      <c r="G19" s="16">
        <v>56821804</v>
      </c>
      <c r="H19" s="16">
        <v>0</v>
      </c>
      <c r="I19" s="16">
        <f t="shared" si="2"/>
        <v>-56821804</v>
      </c>
      <c r="J19" s="17">
        <f t="shared" si="3"/>
        <v>0</v>
      </c>
    </row>
    <row r="20" spans="2:10" ht="22.5" x14ac:dyDescent="0.2">
      <c r="B20" s="27" t="s">
        <v>11</v>
      </c>
      <c r="C20" s="29" t="s">
        <v>12</v>
      </c>
      <c r="D20" s="28">
        <f>D21+D22</f>
        <v>11672166627</v>
      </c>
      <c r="E20" s="28">
        <f t="shared" ref="E20:H20" si="6">E21+E22</f>
        <v>0</v>
      </c>
      <c r="F20" s="28">
        <f t="shared" si="6"/>
        <v>0</v>
      </c>
      <c r="G20" s="28">
        <f t="shared" si="6"/>
        <v>11672166627</v>
      </c>
      <c r="H20" s="28">
        <f t="shared" si="6"/>
        <v>92266386.909999996</v>
      </c>
      <c r="I20" s="28">
        <f t="shared" si="2"/>
        <v>-11579900240.09</v>
      </c>
      <c r="J20" s="30">
        <f t="shared" si="3"/>
        <v>0.79048209178722506</v>
      </c>
    </row>
    <row r="21" spans="2:10" ht="12.75" customHeight="1" x14ac:dyDescent="0.2">
      <c r="B21" s="18" t="s">
        <v>13</v>
      </c>
      <c r="C21" s="15" t="s">
        <v>14</v>
      </c>
      <c r="D21" s="16">
        <v>6352253780</v>
      </c>
      <c r="E21" s="16">
        <v>0</v>
      </c>
      <c r="F21" s="16">
        <v>0</v>
      </c>
      <c r="G21" s="16">
        <v>6352253780</v>
      </c>
      <c r="H21" s="16">
        <v>75590278.700000003</v>
      </c>
      <c r="I21" s="16">
        <f t="shared" si="2"/>
        <v>-6276663501.3000002</v>
      </c>
      <c r="J21" s="17">
        <f t="shared" si="3"/>
        <v>1.1899757364542825</v>
      </c>
    </row>
    <row r="22" spans="2:10" ht="12.75" customHeight="1" x14ac:dyDescent="0.2">
      <c r="B22" s="18" t="s">
        <v>15</v>
      </c>
      <c r="C22" s="15" t="s">
        <v>16</v>
      </c>
      <c r="D22" s="16">
        <v>5319912847</v>
      </c>
      <c r="E22" s="16">
        <v>0</v>
      </c>
      <c r="F22" s="16">
        <v>0</v>
      </c>
      <c r="G22" s="16">
        <v>5319912847</v>
      </c>
      <c r="H22" s="16">
        <v>16676108.210000001</v>
      </c>
      <c r="I22" s="16">
        <f t="shared" si="2"/>
        <v>-5303236738.79</v>
      </c>
      <c r="J22" s="17">
        <f t="shared" si="3"/>
        <v>0.31346581588087435</v>
      </c>
    </row>
    <row r="23" spans="2:10" ht="22.5" x14ac:dyDescent="0.2">
      <c r="B23" s="27" t="s">
        <v>17</v>
      </c>
      <c r="C23" s="29" t="s">
        <v>18</v>
      </c>
      <c r="D23" s="28">
        <f>D24+D25</f>
        <v>5636595456</v>
      </c>
      <c r="E23" s="28">
        <f t="shared" ref="E23:H23" si="7">E24+E25</f>
        <v>0</v>
      </c>
      <c r="F23" s="28">
        <f t="shared" si="7"/>
        <v>0</v>
      </c>
      <c r="G23" s="28">
        <f t="shared" si="7"/>
        <v>5636595456</v>
      </c>
      <c r="H23" s="28">
        <f t="shared" si="7"/>
        <v>75128730.989999995</v>
      </c>
      <c r="I23" s="28">
        <f t="shared" si="2"/>
        <v>-5561466725.0100002</v>
      </c>
      <c r="J23" s="30">
        <f t="shared" si="3"/>
        <v>1.3328742780365324</v>
      </c>
    </row>
    <row r="24" spans="2:10" ht="12.75" customHeight="1" x14ac:dyDescent="0.2">
      <c r="B24" s="18" t="s">
        <v>19</v>
      </c>
      <c r="C24" s="15" t="s">
        <v>20</v>
      </c>
      <c r="D24" s="16">
        <v>3636595456</v>
      </c>
      <c r="E24" s="16">
        <v>0</v>
      </c>
      <c r="F24" s="16">
        <v>0</v>
      </c>
      <c r="G24" s="16">
        <v>3636595456</v>
      </c>
      <c r="H24" s="16">
        <v>74821555.989999995</v>
      </c>
      <c r="I24" s="16">
        <f t="shared" si="2"/>
        <v>-3561773900.0100002</v>
      </c>
      <c r="J24" s="17">
        <f t="shared" si="3"/>
        <v>2.0574616257233753</v>
      </c>
    </row>
    <row r="25" spans="2:10" ht="12.75" customHeight="1" x14ac:dyDescent="0.2">
      <c r="B25" s="18" t="s">
        <v>21</v>
      </c>
      <c r="C25" s="15" t="s">
        <v>22</v>
      </c>
      <c r="D25" s="16">
        <v>2000000000</v>
      </c>
      <c r="E25" s="16">
        <v>0</v>
      </c>
      <c r="F25" s="16">
        <v>0</v>
      </c>
      <c r="G25" s="16">
        <v>2000000000</v>
      </c>
      <c r="H25" s="16">
        <v>307175</v>
      </c>
      <c r="I25" s="16">
        <f t="shared" si="2"/>
        <v>-1999692825</v>
      </c>
      <c r="J25" s="17">
        <f t="shared" si="3"/>
        <v>1.5358750000000001E-2</v>
      </c>
    </row>
    <row r="26" spans="2:10" ht="22.5" x14ac:dyDescent="0.2">
      <c r="B26" s="27" t="s">
        <v>23</v>
      </c>
      <c r="C26" s="29" t="s">
        <v>24</v>
      </c>
      <c r="D26" s="28">
        <f>D27+D28+D29</f>
        <v>4018898968</v>
      </c>
      <c r="E26" s="28">
        <f t="shared" ref="E26:H26" si="8">E27+E28+E29</f>
        <v>0</v>
      </c>
      <c r="F26" s="28">
        <f t="shared" si="8"/>
        <v>0</v>
      </c>
      <c r="G26" s="28">
        <f t="shared" si="8"/>
        <v>4018898968</v>
      </c>
      <c r="H26" s="28">
        <f t="shared" si="8"/>
        <v>299290510</v>
      </c>
      <c r="I26" s="28">
        <f t="shared" si="2"/>
        <v>-3719608458</v>
      </c>
      <c r="J26" s="30">
        <f t="shared" si="3"/>
        <v>7.4470772314274303</v>
      </c>
    </row>
    <row r="27" spans="2:10" ht="12.75" customHeight="1" x14ac:dyDescent="0.2">
      <c r="B27" s="18" t="s">
        <v>25</v>
      </c>
      <c r="C27" s="15" t="s">
        <v>26</v>
      </c>
      <c r="D27" s="16">
        <v>2491266622</v>
      </c>
      <c r="E27" s="16">
        <v>0</v>
      </c>
      <c r="F27" s="16">
        <v>0</v>
      </c>
      <c r="G27" s="16">
        <v>2491266622</v>
      </c>
      <c r="H27" s="16">
        <v>221882127</v>
      </c>
      <c r="I27" s="16">
        <f t="shared" si="2"/>
        <v>-2269384495</v>
      </c>
      <c r="J27" s="17">
        <f t="shared" si="3"/>
        <v>8.9063982570389033</v>
      </c>
    </row>
    <row r="28" spans="2:10" ht="12.75" customHeight="1" x14ac:dyDescent="0.2">
      <c r="B28" s="18" t="s">
        <v>27</v>
      </c>
      <c r="C28" s="15" t="s">
        <v>28</v>
      </c>
      <c r="D28" s="16">
        <v>1363723296</v>
      </c>
      <c r="E28" s="16">
        <v>0</v>
      </c>
      <c r="F28" s="16">
        <v>0</v>
      </c>
      <c r="G28" s="16">
        <v>1363723296</v>
      </c>
      <c r="H28" s="16">
        <v>5698153</v>
      </c>
      <c r="I28" s="16">
        <f t="shared" si="2"/>
        <v>-1358025143</v>
      </c>
      <c r="J28" s="17">
        <f t="shared" si="3"/>
        <v>0.41783791599905323</v>
      </c>
    </row>
    <row r="29" spans="2:10" ht="22.5" x14ac:dyDescent="0.2">
      <c r="B29" s="18" t="s">
        <v>29</v>
      </c>
      <c r="C29" s="15" t="s">
        <v>30</v>
      </c>
      <c r="D29" s="16">
        <v>163909050</v>
      </c>
      <c r="E29" s="16">
        <v>0</v>
      </c>
      <c r="F29" s="16">
        <v>0</v>
      </c>
      <c r="G29" s="16">
        <v>163909050</v>
      </c>
      <c r="H29" s="16">
        <v>71710230</v>
      </c>
      <c r="I29" s="16">
        <f t="shared" si="2"/>
        <v>-92198820</v>
      </c>
      <c r="J29" s="17">
        <f t="shared" si="3"/>
        <v>43.750012583197815</v>
      </c>
    </row>
    <row r="30" spans="2:10" ht="22.5" x14ac:dyDescent="0.2">
      <c r="B30" s="27" t="s">
        <v>31</v>
      </c>
      <c r="C30" s="29" t="s">
        <v>32</v>
      </c>
      <c r="D30" s="28">
        <f>D31</f>
        <v>2656490176</v>
      </c>
      <c r="E30" s="28">
        <f t="shared" ref="E30:H30" si="9">E31</f>
        <v>0</v>
      </c>
      <c r="F30" s="28">
        <f t="shared" si="9"/>
        <v>0</v>
      </c>
      <c r="G30" s="28">
        <f t="shared" si="9"/>
        <v>2656490176</v>
      </c>
      <c r="H30" s="28">
        <f t="shared" si="9"/>
        <v>84718461.489999995</v>
      </c>
      <c r="I30" s="28">
        <f t="shared" si="2"/>
        <v>-2571771714.5100002</v>
      </c>
      <c r="J30" s="30">
        <f t="shared" si="3"/>
        <v>3.1891125461478085</v>
      </c>
    </row>
    <row r="31" spans="2:10" ht="22.5" x14ac:dyDescent="0.2">
      <c r="B31" s="18" t="s">
        <v>33</v>
      </c>
      <c r="C31" s="15" t="s">
        <v>34</v>
      </c>
      <c r="D31" s="16">
        <v>2656490176</v>
      </c>
      <c r="E31" s="16">
        <v>0</v>
      </c>
      <c r="F31" s="16">
        <v>0</v>
      </c>
      <c r="G31" s="16">
        <v>2656490176</v>
      </c>
      <c r="H31" s="16">
        <v>84718461.489999995</v>
      </c>
      <c r="I31" s="16">
        <f t="shared" si="2"/>
        <v>-2571771714.5100002</v>
      </c>
      <c r="J31" s="17">
        <f t="shared" si="3"/>
        <v>3.1891125461478085</v>
      </c>
    </row>
    <row r="32" spans="2:10" ht="22.5" x14ac:dyDescent="0.2">
      <c r="B32" s="27" t="s">
        <v>35</v>
      </c>
      <c r="C32" s="29" t="s">
        <v>36</v>
      </c>
      <c r="D32" s="28">
        <f>D33+D34+D35+D36+D37+D38</f>
        <v>1697955947</v>
      </c>
      <c r="E32" s="28">
        <f t="shared" ref="E32:H32" si="10">E33+E34+E35+E36+E37+E38</f>
        <v>0</v>
      </c>
      <c r="F32" s="28">
        <f t="shared" si="10"/>
        <v>0</v>
      </c>
      <c r="G32" s="28">
        <f t="shared" si="10"/>
        <v>1697955947</v>
      </c>
      <c r="H32" s="28">
        <f t="shared" si="10"/>
        <v>9290000</v>
      </c>
      <c r="I32" s="28">
        <f t="shared" si="2"/>
        <v>-1688665947</v>
      </c>
      <c r="J32" s="30">
        <f t="shared" si="3"/>
        <v>0.54712844679002726</v>
      </c>
    </row>
    <row r="33" spans="2:10" ht="12.75" customHeight="1" thickBot="1" x14ac:dyDescent="0.25">
      <c r="B33" s="19" t="s">
        <v>37</v>
      </c>
      <c r="C33" s="20" t="s">
        <v>38</v>
      </c>
      <c r="D33" s="21">
        <v>1185559983</v>
      </c>
      <c r="E33" s="21">
        <v>0</v>
      </c>
      <c r="F33" s="21">
        <v>0</v>
      </c>
      <c r="G33" s="21">
        <v>1185559983</v>
      </c>
      <c r="H33" s="21">
        <v>7700000</v>
      </c>
      <c r="I33" s="21">
        <f t="shared" si="2"/>
        <v>-1177859983</v>
      </c>
      <c r="J33" s="22">
        <f t="shared" si="3"/>
        <v>0.64948211059853223</v>
      </c>
    </row>
    <row r="34" spans="2:10" ht="12.75" customHeight="1" x14ac:dyDescent="0.2">
      <c r="B34" s="11" t="s">
        <v>39</v>
      </c>
      <c r="C34" s="12" t="s">
        <v>40</v>
      </c>
      <c r="D34" s="13">
        <v>65563620</v>
      </c>
      <c r="E34" s="13">
        <v>0</v>
      </c>
      <c r="F34" s="13">
        <v>0</v>
      </c>
      <c r="G34" s="13">
        <v>65563620</v>
      </c>
      <c r="H34" s="13">
        <v>1590000</v>
      </c>
      <c r="I34" s="13">
        <f t="shared" si="2"/>
        <v>-63973620</v>
      </c>
      <c r="J34" s="23">
        <f t="shared" si="3"/>
        <v>2.4251253972858726</v>
      </c>
    </row>
    <row r="35" spans="2:10" ht="12.75" customHeight="1" x14ac:dyDescent="0.2">
      <c r="B35" s="18" t="s">
        <v>41</v>
      </c>
      <c r="C35" s="15" t="s">
        <v>42</v>
      </c>
      <c r="D35" s="16">
        <v>109272700</v>
      </c>
      <c r="E35" s="16">
        <v>0</v>
      </c>
      <c r="F35" s="16">
        <v>0</v>
      </c>
      <c r="G35" s="16">
        <v>109272700</v>
      </c>
      <c r="H35" s="16">
        <v>0</v>
      </c>
      <c r="I35" s="16">
        <f t="shared" si="2"/>
        <v>-109272700</v>
      </c>
      <c r="J35" s="17">
        <f t="shared" si="3"/>
        <v>0</v>
      </c>
    </row>
    <row r="36" spans="2:10" ht="12.75" customHeight="1" x14ac:dyDescent="0.2">
      <c r="B36" s="18" t="s">
        <v>43</v>
      </c>
      <c r="C36" s="15" t="s">
        <v>44</v>
      </c>
      <c r="D36" s="16">
        <v>270985172</v>
      </c>
      <c r="E36" s="16">
        <v>0</v>
      </c>
      <c r="F36" s="16">
        <v>0</v>
      </c>
      <c r="G36" s="16">
        <v>270985172</v>
      </c>
      <c r="H36" s="16">
        <v>0</v>
      </c>
      <c r="I36" s="16">
        <f t="shared" si="2"/>
        <v>-270985172</v>
      </c>
      <c r="J36" s="17">
        <f t="shared" si="3"/>
        <v>0</v>
      </c>
    </row>
    <row r="37" spans="2:10" ht="12.75" customHeight="1" x14ac:dyDescent="0.2">
      <c r="B37" s="18" t="s">
        <v>45</v>
      </c>
      <c r="C37" s="15" t="s">
        <v>46</v>
      </c>
      <c r="D37" s="16">
        <v>55647202</v>
      </c>
      <c r="E37" s="16">
        <v>0</v>
      </c>
      <c r="F37" s="16">
        <v>0</v>
      </c>
      <c r="G37" s="16">
        <v>55647202</v>
      </c>
      <c r="H37" s="16">
        <v>0</v>
      </c>
      <c r="I37" s="16">
        <f t="shared" si="2"/>
        <v>-55647202</v>
      </c>
      <c r="J37" s="17">
        <f t="shared" si="3"/>
        <v>0</v>
      </c>
    </row>
    <row r="38" spans="2:10" ht="12.75" customHeight="1" x14ac:dyDescent="0.2">
      <c r="B38" s="18" t="s">
        <v>47</v>
      </c>
      <c r="C38" s="15" t="s">
        <v>48</v>
      </c>
      <c r="D38" s="16">
        <v>10927270</v>
      </c>
      <c r="E38" s="16">
        <v>0</v>
      </c>
      <c r="F38" s="16">
        <v>0</v>
      </c>
      <c r="G38" s="16">
        <v>10927270</v>
      </c>
      <c r="H38" s="16">
        <v>0</v>
      </c>
      <c r="I38" s="16">
        <f t="shared" si="2"/>
        <v>-10927270</v>
      </c>
      <c r="J38" s="17">
        <f t="shared" si="3"/>
        <v>0</v>
      </c>
    </row>
    <row r="39" spans="2:10" ht="22.5" x14ac:dyDescent="0.2">
      <c r="B39" s="27" t="s">
        <v>49</v>
      </c>
      <c r="C39" s="29" t="s">
        <v>50</v>
      </c>
      <c r="D39" s="28">
        <f>D40+D41+D42</f>
        <v>139370888</v>
      </c>
      <c r="E39" s="28">
        <f t="shared" ref="E39:H39" si="11">E40+E41+E42</f>
        <v>0</v>
      </c>
      <c r="F39" s="28">
        <f t="shared" si="11"/>
        <v>0</v>
      </c>
      <c r="G39" s="28">
        <f t="shared" si="11"/>
        <v>139370888</v>
      </c>
      <c r="H39" s="28">
        <f t="shared" si="11"/>
        <v>4418000</v>
      </c>
      <c r="I39" s="28">
        <f t="shared" si="2"/>
        <v>-134952888</v>
      </c>
      <c r="J39" s="30">
        <f t="shared" si="3"/>
        <v>3.1699589945929021</v>
      </c>
    </row>
    <row r="40" spans="2:10" ht="12.75" customHeight="1" x14ac:dyDescent="0.2">
      <c r="B40" s="18" t="s">
        <v>51</v>
      </c>
      <c r="C40" s="15" t="s">
        <v>52</v>
      </c>
      <c r="D40" s="16">
        <v>16390905</v>
      </c>
      <c r="E40" s="16">
        <v>0</v>
      </c>
      <c r="F40" s="16">
        <v>0</v>
      </c>
      <c r="G40" s="16">
        <v>16390905</v>
      </c>
      <c r="H40" s="16">
        <v>0</v>
      </c>
      <c r="I40" s="16">
        <f t="shared" si="2"/>
        <v>-16390905</v>
      </c>
      <c r="J40" s="17">
        <f t="shared" si="3"/>
        <v>0</v>
      </c>
    </row>
    <row r="41" spans="2:10" ht="12.75" customHeight="1" x14ac:dyDescent="0.2">
      <c r="B41" s="18" t="s">
        <v>53</v>
      </c>
      <c r="C41" s="15" t="s">
        <v>54</v>
      </c>
      <c r="D41" s="16">
        <v>101125443</v>
      </c>
      <c r="E41" s="16">
        <v>0</v>
      </c>
      <c r="F41" s="16">
        <v>0</v>
      </c>
      <c r="G41" s="16">
        <v>101125443</v>
      </c>
      <c r="H41" s="16">
        <v>4418000</v>
      </c>
      <c r="I41" s="16">
        <f t="shared" si="2"/>
        <v>-96707443</v>
      </c>
      <c r="J41" s="17">
        <f t="shared" si="3"/>
        <v>4.3688312940196461</v>
      </c>
    </row>
    <row r="42" spans="2:10" ht="12.75" customHeight="1" x14ac:dyDescent="0.2">
      <c r="B42" s="18" t="s">
        <v>55</v>
      </c>
      <c r="C42" s="15" t="s">
        <v>56</v>
      </c>
      <c r="D42" s="16">
        <v>21854540</v>
      </c>
      <c r="E42" s="16">
        <v>0</v>
      </c>
      <c r="F42" s="16">
        <v>0</v>
      </c>
      <c r="G42" s="16">
        <v>21854540</v>
      </c>
      <c r="H42" s="16">
        <v>0</v>
      </c>
      <c r="I42" s="16">
        <f t="shared" si="2"/>
        <v>-21854540</v>
      </c>
      <c r="J42" s="17">
        <f t="shared" si="3"/>
        <v>0</v>
      </c>
    </row>
    <row r="43" spans="2:10" ht="22.5" x14ac:dyDescent="0.2">
      <c r="B43" s="27" t="s">
        <v>57</v>
      </c>
      <c r="C43" s="29" t="s">
        <v>58</v>
      </c>
      <c r="D43" s="28">
        <f>D44+D45+D46</f>
        <v>576237410</v>
      </c>
      <c r="E43" s="28">
        <f t="shared" ref="E43:H43" si="12">E44+E45+E46</f>
        <v>0</v>
      </c>
      <c r="F43" s="28">
        <f t="shared" si="12"/>
        <v>0</v>
      </c>
      <c r="G43" s="28">
        <f t="shared" si="12"/>
        <v>576237410</v>
      </c>
      <c r="H43" s="28">
        <f t="shared" si="12"/>
        <v>0</v>
      </c>
      <c r="I43" s="28">
        <f t="shared" si="2"/>
        <v>-576237410</v>
      </c>
      <c r="J43" s="30">
        <f t="shared" si="3"/>
        <v>0</v>
      </c>
    </row>
    <row r="44" spans="2:10" ht="22.5" x14ac:dyDescent="0.2">
      <c r="B44" s="18" t="s">
        <v>59</v>
      </c>
      <c r="C44" s="15" t="s">
        <v>60</v>
      </c>
      <c r="D44" s="16">
        <v>102279247</v>
      </c>
      <c r="E44" s="16">
        <v>0</v>
      </c>
      <c r="F44" s="16">
        <v>0</v>
      </c>
      <c r="G44" s="16">
        <v>102279247</v>
      </c>
      <c r="H44" s="16">
        <v>0</v>
      </c>
      <c r="I44" s="16">
        <f t="shared" si="2"/>
        <v>-102279247</v>
      </c>
      <c r="J44" s="17">
        <f t="shared" si="3"/>
        <v>0</v>
      </c>
    </row>
    <row r="45" spans="2:10" ht="22.5" x14ac:dyDescent="0.2">
      <c r="B45" s="18" t="s">
        <v>61</v>
      </c>
      <c r="C45" s="15" t="s">
        <v>62</v>
      </c>
      <c r="D45" s="16">
        <v>452398603</v>
      </c>
      <c r="E45" s="16">
        <v>0</v>
      </c>
      <c r="F45" s="16">
        <v>0</v>
      </c>
      <c r="G45" s="16">
        <v>452398603</v>
      </c>
      <c r="H45" s="16">
        <v>0</v>
      </c>
      <c r="I45" s="16">
        <f t="shared" si="2"/>
        <v>-452398603</v>
      </c>
      <c r="J45" s="17">
        <f t="shared" si="3"/>
        <v>0</v>
      </c>
    </row>
    <row r="46" spans="2:10" ht="22.5" x14ac:dyDescent="0.2">
      <c r="B46" s="18" t="s">
        <v>63</v>
      </c>
      <c r="C46" s="15" t="s">
        <v>64</v>
      </c>
      <c r="D46" s="16">
        <v>21559560</v>
      </c>
      <c r="E46" s="16">
        <v>0</v>
      </c>
      <c r="F46" s="16">
        <v>0</v>
      </c>
      <c r="G46" s="16">
        <v>21559560</v>
      </c>
      <c r="H46" s="16">
        <v>0</v>
      </c>
      <c r="I46" s="16">
        <f t="shared" si="2"/>
        <v>-21559560</v>
      </c>
      <c r="J46" s="17">
        <f t="shared" si="3"/>
        <v>0</v>
      </c>
    </row>
    <row r="47" spans="2:10" ht="24" customHeight="1" x14ac:dyDescent="0.2">
      <c r="B47" s="27" t="s">
        <v>65</v>
      </c>
      <c r="C47" s="29" t="s">
        <v>66</v>
      </c>
      <c r="D47" s="28">
        <f>D48+D49</f>
        <v>8600000000</v>
      </c>
      <c r="E47" s="28">
        <f t="shared" ref="E47:H47" si="13">E48+E49</f>
        <v>0</v>
      </c>
      <c r="F47" s="28">
        <f t="shared" si="13"/>
        <v>0</v>
      </c>
      <c r="G47" s="28">
        <f t="shared" si="13"/>
        <v>8600000000</v>
      </c>
      <c r="H47" s="28">
        <f t="shared" si="13"/>
        <v>6120317.0300000003</v>
      </c>
      <c r="I47" s="28">
        <f t="shared" si="2"/>
        <v>-8593879682.9699993</v>
      </c>
      <c r="J47" s="30">
        <f t="shared" si="3"/>
        <v>7.1166477093023262E-2</v>
      </c>
    </row>
    <row r="48" spans="2:10" ht="22.5" x14ac:dyDescent="0.2">
      <c r="B48" s="18" t="s">
        <v>67</v>
      </c>
      <c r="C48" s="15" t="s">
        <v>68</v>
      </c>
      <c r="D48" s="16">
        <v>8000000000</v>
      </c>
      <c r="E48" s="16">
        <v>0</v>
      </c>
      <c r="F48" s="16">
        <v>0</v>
      </c>
      <c r="G48" s="16">
        <v>8000000000</v>
      </c>
      <c r="H48" s="16">
        <v>6120317.0300000003</v>
      </c>
      <c r="I48" s="16">
        <f t="shared" si="2"/>
        <v>-7993879682.9700003</v>
      </c>
      <c r="J48" s="17">
        <f t="shared" si="3"/>
        <v>7.6503962874999998E-2</v>
      </c>
    </row>
    <row r="49" spans="2:10" ht="22.5" x14ac:dyDescent="0.2">
      <c r="B49" s="18" t="s">
        <v>69</v>
      </c>
      <c r="C49" s="15" t="s">
        <v>70</v>
      </c>
      <c r="D49" s="16">
        <v>600000000</v>
      </c>
      <c r="E49" s="16">
        <v>0</v>
      </c>
      <c r="F49" s="16">
        <v>0</v>
      </c>
      <c r="G49" s="16">
        <v>600000000</v>
      </c>
      <c r="H49" s="16">
        <v>0</v>
      </c>
      <c r="I49" s="16">
        <f t="shared" si="2"/>
        <v>-600000000</v>
      </c>
      <c r="J49" s="17">
        <f t="shared" si="3"/>
        <v>0</v>
      </c>
    </row>
    <row r="50" spans="2:10" ht="12.75" customHeight="1" x14ac:dyDescent="0.2">
      <c r="B50" s="31" t="s">
        <v>71</v>
      </c>
      <c r="C50" s="32" t="s">
        <v>72</v>
      </c>
      <c r="D50" s="34">
        <f>D51+D55+D57+D59</f>
        <v>4214718419</v>
      </c>
      <c r="E50" s="34">
        <f t="shared" ref="E50:H50" si="14">E51+E55+E57+E59</f>
        <v>17218653035</v>
      </c>
      <c r="F50" s="34">
        <f t="shared" si="14"/>
        <v>0</v>
      </c>
      <c r="G50" s="34">
        <f t="shared" si="14"/>
        <v>21433371454</v>
      </c>
      <c r="H50" s="34">
        <f t="shared" si="14"/>
        <v>3503324044.4000001</v>
      </c>
      <c r="I50" s="34">
        <f t="shared" si="2"/>
        <v>-17930047409.599998</v>
      </c>
      <c r="J50" s="35">
        <f t="shared" si="3"/>
        <v>16.345184199876275</v>
      </c>
    </row>
    <row r="51" spans="2:10" ht="22.5" x14ac:dyDescent="0.2">
      <c r="B51" s="27" t="s">
        <v>73</v>
      </c>
      <c r="C51" s="29" t="s">
        <v>74</v>
      </c>
      <c r="D51" s="28">
        <f>D52+D53+D54</f>
        <v>1770594131</v>
      </c>
      <c r="E51" s="28">
        <f t="shared" ref="E51:H51" si="15">E52+E53+E54</f>
        <v>17218653035</v>
      </c>
      <c r="F51" s="28">
        <f t="shared" si="15"/>
        <v>0</v>
      </c>
      <c r="G51" s="28">
        <f t="shared" si="15"/>
        <v>18989247166</v>
      </c>
      <c r="H51" s="28">
        <f t="shared" si="15"/>
        <v>3256587215.5599999</v>
      </c>
      <c r="I51" s="28">
        <f t="shared" si="2"/>
        <v>-15732659950.440001</v>
      </c>
      <c r="J51" s="30">
        <f t="shared" si="3"/>
        <v>17.149638356337142</v>
      </c>
    </row>
    <row r="52" spans="2:10" ht="33.75" x14ac:dyDescent="0.2">
      <c r="B52" s="18" t="s">
        <v>75</v>
      </c>
      <c r="C52" s="15" t="s">
        <v>76</v>
      </c>
      <c r="D52" s="16">
        <v>1770594131</v>
      </c>
      <c r="E52" s="16">
        <v>2784916923</v>
      </c>
      <c r="F52" s="16">
        <v>0</v>
      </c>
      <c r="G52" s="16">
        <v>4555511054</v>
      </c>
      <c r="H52" s="16">
        <v>0</v>
      </c>
      <c r="I52" s="16">
        <f t="shared" si="2"/>
        <v>-4555511054</v>
      </c>
      <c r="J52" s="17">
        <f t="shared" si="3"/>
        <v>0</v>
      </c>
    </row>
    <row r="53" spans="2:10" ht="33.75" x14ac:dyDescent="0.2">
      <c r="B53" s="18" t="s">
        <v>77</v>
      </c>
      <c r="C53" s="15" t="s">
        <v>78</v>
      </c>
      <c r="D53" s="16">
        <v>0</v>
      </c>
      <c r="E53" s="16">
        <v>14342943114</v>
      </c>
      <c r="F53" s="16">
        <v>0</v>
      </c>
      <c r="G53" s="16">
        <v>14342943114</v>
      </c>
      <c r="H53" s="16">
        <v>3256587215.5599999</v>
      </c>
      <c r="I53" s="16">
        <f t="shared" si="2"/>
        <v>-11086355898.440001</v>
      </c>
      <c r="J53" s="17">
        <f t="shared" si="3"/>
        <v>22.705153256734864</v>
      </c>
    </row>
    <row r="54" spans="2:10" ht="33.75" x14ac:dyDescent="0.2">
      <c r="B54" s="18" t="s">
        <v>79</v>
      </c>
      <c r="C54" s="15" t="s">
        <v>80</v>
      </c>
      <c r="D54" s="16">
        <v>0</v>
      </c>
      <c r="E54" s="16">
        <v>90792998</v>
      </c>
      <c r="F54" s="16">
        <v>0</v>
      </c>
      <c r="G54" s="16">
        <v>90792998</v>
      </c>
      <c r="H54" s="16">
        <v>0</v>
      </c>
      <c r="I54" s="16">
        <f t="shared" si="2"/>
        <v>-90792998</v>
      </c>
      <c r="J54" s="17">
        <f t="shared" si="3"/>
        <v>0</v>
      </c>
    </row>
    <row r="55" spans="2:10" ht="22.5" x14ac:dyDescent="0.2">
      <c r="B55" s="27" t="s">
        <v>81</v>
      </c>
      <c r="C55" s="29" t="s">
        <v>82</v>
      </c>
      <c r="D55" s="28">
        <f>D56</f>
        <v>317174288</v>
      </c>
      <c r="E55" s="28">
        <f t="shared" ref="E55:H55" si="16">E56</f>
        <v>0</v>
      </c>
      <c r="F55" s="28">
        <f t="shared" si="16"/>
        <v>0</v>
      </c>
      <c r="G55" s="28">
        <f t="shared" si="16"/>
        <v>317174288</v>
      </c>
      <c r="H55" s="28">
        <f t="shared" si="16"/>
        <v>5833450.2699999996</v>
      </c>
      <c r="I55" s="28">
        <f t="shared" si="2"/>
        <v>-311340837.73000002</v>
      </c>
      <c r="J55" s="30">
        <f t="shared" si="3"/>
        <v>1.8391939355437283</v>
      </c>
    </row>
    <row r="56" spans="2:10" ht="23.25" thickBot="1" x14ac:dyDescent="0.25">
      <c r="B56" s="19" t="s">
        <v>83</v>
      </c>
      <c r="C56" s="20" t="s">
        <v>84</v>
      </c>
      <c r="D56" s="21">
        <v>317174288</v>
      </c>
      <c r="E56" s="21">
        <v>0</v>
      </c>
      <c r="F56" s="21">
        <v>0</v>
      </c>
      <c r="G56" s="21">
        <v>317174288</v>
      </c>
      <c r="H56" s="21">
        <v>5833450.2699999996</v>
      </c>
      <c r="I56" s="21">
        <f t="shared" si="2"/>
        <v>-311340837.73000002</v>
      </c>
      <c r="J56" s="22">
        <f t="shared" si="3"/>
        <v>1.8391939355437283</v>
      </c>
    </row>
    <row r="57" spans="2:10" ht="22.5" x14ac:dyDescent="0.2">
      <c r="B57" s="45" t="s">
        <v>85</v>
      </c>
      <c r="C57" s="47" t="s">
        <v>86</v>
      </c>
      <c r="D57" s="46">
        <f>D58</f>
        <v>66950000</v>
      </c>
      <c r="E57" s="46">
        <f t="shared" ref="E57:H57" si="17">E58</f>
        <v>0</v>
      </c>
      <c r="F57" s="46">
        <f t="shared" si="17"/>
        <v>0</v>
      </c>
      <c r="G57" s="46">
        <f t="shared" si="17"/>
        <v>66950000</v>
      </c>
      <c r="H57" s="46">
        <f t="shared" si="17"/>
        <v>15047236.57</v>
      </c>
      <c r="I57" s="46">
        <f t="shared" si="2"/>
        <v>-51902763.43</v>
      </c>
      <c r="J57" s="48">
        <f t="shared" si="3"/>
        <v>22.475334682598955</v>
      </c>
    </row>
    <row r="58" spans="2:10" ht="22.5" x14ac:dyDescent="0.2">
      <c r="B58" s="18" t="s">
        <v>87</v>
      </c>
      <c r="C58" s="15" t="s">
        <v>88</v>
      </c>
      <c r="D58" s="16">
        <v>66950000</v>
      </c>
      <c r="E58" s="16">
        <v>0</v>
      </c>
      <c r="F58" s="16">
        <v>0</v>
      </c>
      <c r="G58" s="16">
        <v>66950000</v>
      </c>
      <c r="H58" s="16">
        <v>15047236.57</v>
      </c>
      <c r="I58" s="16">
        <f t="shared" si="2"/>
        <v>-51902763.43</v>
      </c>
      <c r="J58" s="17">
        <f t="shared" si="3"/>
        <v>22.475334682598955</v>
      </c>
    </row>
    <row r="59" spans="2:10" ht="23.25" customHeight="1" x14ac:dyDescent="0.2">
      <c r="B59" s="27" t="s">
        <v>89</v>
      </c>
      <c r="C59" s="29" t="s">
        <v>90</v>
      </c>
      <c r="D59" s="28">
        <f>D60</f>
        <v>2060000000</v>
      </c>
      <c r="E59" s="28">
        <f t="shared" ref="E59:H59" si="18">E60</f>
        <v>0</v>
      </c>
      <c r="F59" s="28">
        <f t="shared" si="18"/>
        <v>0</v>
      </c>
      <c r="G59" s="28">
        <f t="shared" si="18"/>
        <v>2060000000</v>
      </c>
      <c r="H59" s="28">
        <f t="shared" si="18"/>
        <v>225856142</v>
      </c>
      <c r="I59" s="28">
        <f t="shared" si="2"/>
        <v>-1834143858</v>
      </c>
      <c r="J59" s="30">
        <f t="shared" si="3"/>
        <v>10.963890388349515</v>
      </c>
    </row>
    <row r="60" spans="2:10" ht="12.75" customHeight="1" x14ac:dyDescent="0.2">
      <c r="B60" s="18" t="s">
        <v>91</v>
      </c>
      <c r="C60" s="15" t="s">
        <v>92</v>
      </c>
      <c r="D60" s="16">
        <v>2060000000</v>
      </c>
      <c r="E60" s="16">
        <v>0</v>
      </c>
      <c r="F60" s="16">
        <v>0</v>
      </c>
      <c r="G60" s="16">
        <v>2060000000</v>
      </c>
      <c r="H60" s="16">
        <v>225856142</v>
      </c>
      <c r="I60" s="16">
        <f t="shared" si="2"/>
        <v>-1834143858</v>
      </c>
      <c r="J60" s="17">
        <f t="shared" si="3"/>
        <v>10.963890388349515</v>
      </c>
    </row>
    <row r="61" spans="2:10" ht="12.75" customHeight="1" x14ac:dyDescent="0.2">
      <c r="B61" s="31" t="s">
        <v>93</v>
      </c>
      <c r="C61" s="32" t="s">
        <v>94</v>
      </c>
      <c r="D61" s="34">
        <f>D62</f>
        <v>6505290887</v>
      </c>
      <c r="E61" s="34">
        <f t="shared" ref="E61:H61" si="19">E62</f>
        <v>0</v>
      </c>
      <c r="F61" s="34">
        <f t="shared" si="19"/>
        <v>0</v>
      </c>
      <c r="G61" s="34">
        <f t="shared" si="19"/>
        <v>6505290887</v>
      </c>
      <c r="H61" s="34">
        <f t="shared" si="19"/>
        <v>3716288</v>
      </c>
      <c r="I61" s="34">
        <f t="shared" si="2"/>
        <v>-6501574599</v>
      </c>
      <c r="J61" s="35">
        <f t="shared" si="3"/>
        <v>5.7127161022522924E-2</v>
      </c>
    </row>
    <row r="62" spans="2:10" ht="33.75" x14ac:dyDescent="0.2">
      <c r="B62" s="27" t="s">
        <v>95</v>
      </c>
      <c r="C62" s="29" t="s">
        <v>96</v>
      </c>
      <c r="D62" s="28">
        <f>D63+D64</f>
        <v>6505290887</v>
      </c>
      <c r="E62" s="28">
        <f t="shared" ref="E62:H62" si="20">E63+E64</f>
        <v>0</v>
      </c>
      <c r="F62" s="28">
        <f t="shared" si="20"/>
        <v>0</v>
      </c>
      <c r="G62" s="28">
        <f t="shared" si="20"/>
        <v>6505290887</v>
      </c>
      <c r="H62" s="28">
        <f t="shared" si="20"/>
        <v>3716288</v>
      </c>
      <c r="I62" s="28">
        <f t="shared" si="2"/>
        <v>-6501574599</v>
      </c>
      <c r="J62" s="30">
        <f t="shared" si="3"/>
        <v>5.7127161022522924E-2</v>
      </c>
    </row>
    <row r="63" spans="2:10" ht="22.5" x14ac:dyDescent="0.2">
      <c r="B63" s="18" t="s">
        <v>97</v>
      </c>
      <c r="C63" s="15" t="s">
        <v>98</v>
      </c>
      <c r="D63" s="16">
        <v>6479540887</v>
      </c>
      <c r="E63" s="16">
        <v>0</v>
      </c>
      <c r="F63" s="16">
        <v>0</v>
      </c>
      <c r="G63" s="16">
        <v>6479540887</v>
      </c>
      <c r="H63" s="16">
        <v>3716288</v>
      </c>
      <c r="I63" s="16">
        <f t="shared" si="2"/>
        <v>-6475824599</v>
      </c>
      <c r="J63" s="17">
        <f t="shared" si="3"/>
        <v>5.7354187045197048E-2</v>
      </c>
    </row>
    <row r="64" spans="2:10" ht="22.5" x14ac:dyDescent="0.2">
      <c r="B64" s="18" t="s">
        <v>99</v>
      </c>
      <c r="C64" s="15" t="s">
        <v>100</v>
      </c>
      <c r="D64" s="16">
        <v>25750000</v>
      </c>
      <c r="E64" s="16">
        <v>0</v>
      </c>
      <c r="F64" s="16">
        <v>0</v>
      </c>
      <c r="G64" s="16">
        <v>25750000</v>
      </c>
      <c r="H64" s="16">
        <v>0</v>
      </c>
      <c r="I64" s="16">
        <f t="shared" si="2"/>
        <v>-25750000</v>
      </c>
      <c r="J64" s="17">
        <f t="shared" si="3"/>
        <v>0</v>
      </c>
    </row>
    <row r="65" spans="2:10" ht="12.75" customHeight="1" x14ac:dyDescent="0.2">
      <c r="B65" s="18"/>
      <c r="C65" s="15"/>
      <c r="D65" s="16"/>
      <c r="E65" s="16"/>
      <c r="F65" s="16"/>
      <c r="G65" s="16"/>
      <c r="H65" s="16"/>
      <c r="I65" s="16"/>
      <c r="J65" s="17"/>
    </row>
    <row r="66" spans="2:10" ht="21" customHeight="1" x14ac:dyDescent="0.2">
      <c r="B66" s="31" t="s">
        <v>101</v>
      </c>
      <c r="C66" s="32" t="s">
        <v>102</v>
      </c>
      <c r="D66" s="34">
        <f>D68</f>
        <v>109692670622</v>
      </c>
      <c r="E66" s="34">
        <f t="shared" ref="E66:H66" si="21">E68</f>
        <v>0</v>
      </c>
      <c r="F66" s="34">
        <f t="shared" si="21"/>
        <v>0</v>
      </c>
      <c r="G66" s="34">
        <f t="shared" si="21"/>
        <v>109692670622</v>
      </c>
      <c r="H66" s="34">
        <f t="shared" si="21"/>
        <v>7066633955</v>
      </c>
      <c r="I66" s="34">
        <f t="shared" si="2"/>
        <v>-102626036667</v>
      </c>
      <c r="J66" s="35">
        <f t="shared" si="3"/>
        <v>6.4422116035004375</v>
      </c>
    </row>
    <row r="67" spans="2:10" ht="12.75" customHeight="1" x14ac:dyDescent="0.2">
      <c r="B67" s="31"/>
      <c r="C67" s="32"/>
      <c r="D67" s="34"/>
      <c r="E67" s="34"/>
      <c r="F67" s="34"/>
      <c r="G67" s="34"/>
      <c r="H67" s="34"/>
      <c r="I67" s="34"/>
      <c r="J67" s="35"/>
    </row>
    <row r="68" spans="2:10" ht="22.5" x14ac:dyDescent="0.2">
      <c r="B68" s="31" t="s">
        <v>103</v>
      </c>
      <c r="C68" s="32" t="s">
        <v>104</v>
      </c>
      <c r="D68" s="34">
        <f>D69</f>
        <v>109692670622</v>
      </c>
      <c r="E68" s="34">
        <f t="shared" ref="E68:H68" si="22">E69</f>
        <v>0</v>
      </c>
      <c r="F68" s="34">
        <f t="shared" si="22"/>
        <v>0</v>
      </c>
      <c r="G68" s="34">
        <f t="shared" si="22"/>
        <v>109692670622</v>
      </c>
      <c r="H68" s="34">
        <f t="shared" si="22"/>
        <v>7066633955</v>
      </c>
      <c r="I68" s="34">
        <f t="shared" si="2"/>
        <v>-102626036667</v>
      </c>
      <c r="J68" s="35">
        <f t="shared" si="3"/>
        <v>6.4422116035004375</v>
      </c>
    </row>
    <row r="69" spans="2:10" ht="22.5" x14ac:dyDescent="0.2">
      <c r="B69" s="27" t="s">
        <v>105</v>
      </c>
      <c r="C69" s="29" t="s">
        <v>106</v>
      </c>
      <c r="D69" s="28">
        <f>D70+D71</f>
        <v>109692670622</v>
      </c>
      <c r="E69" s="28">
        <f t="shared" ref="E69:H69" si="23">E70+E71</f>
        <v>0</v>
      </c>
      <c r="F69" s="28">
        <f t="shared" si="23"/>
        <v>0</v>
      </c>
      <c r="G69" s="28">
        <f t="shared" si="23"/>
        <v>109692670622</v>
      </c>
      <c r="H69" s="28">
        <f t="shared" si="23"/>
        <v>7066633955</v>
      </c>
      <c r="I69" s="28">
        <f t="shared" si="2"/>
        <v>-102626036667</v>
      </c>
      <c r="J69" s="30">
        <f t="shared" si="3"/>
        <v>6.4422116035004375</v>
      </c>
    </row>
    <row r="70" spans="2:10" ht="12.75" customHeight="1" x14ac:dyDescent="0.2">
      <c r="B70" s="18" t="s">
        <v>107</v>
      </c>
      <c r="C70" s="15" t="s">
        <v>108</v>
      </c>
      <c r="D70" s="16">
        <v>107708565514</v>
      </c>
      <c r="E70" s="16">
        <v>0</v>
      </c>
      <c r="F70" s="16">
        <v>0</v>
      </c>
      <c r="G70" s="16">
        <v>107708565514</v>
      </c>
      <c r="H70" s="16">
        <v>7066633955</v>
      </c>
      <c r="I70" s="16">
        <f t="shared" si="2"/>
        <v>-100641931559</v>
      </c>
      <c r="J70" s="17">
        <f t="shared" si="3"/>
        <v>6.5608839197486821</v>
      </c>
    </row>
    <row r="71" spans="2:10" ht="12.75" customHeight="1" x14ac:dyDescent="0.2">
      <c r="B71" s="18" t="s">
        <v>109</v>
      </c>
      <c r="C71" s="15" t="s">
        <v>110</v>
      </c>
      <c r="D71" s="16">
        <v>1984105108</v>
      </c>
      <c r="E71" s="16">
        <v>0</v>
      </c>
      <c r="F71" s="16">
        <v>0</v>
      </c>
      <c r="G71" s="16">
        <v>1984105108</v>
      </c>
      <c r="H71" s="16">
        <v>0</v>
      </c>
      <c r="I71" s="16">
        <f t="shared" si="2"/>
        <v>-1984105108</v>
      </c>
      <c r="J71" s="17">
        <f t="shared" si="3"/>
        <v>0</v>
      </c>
    </row>
    <row r="72" spans="2:10" ht="12.75" customHeight="1" x14ac:dyDescent="0.2">
      <c r="B72" s="18"/>
      <c r="C72" s="15"/>
      <c r="D72" s="16"/>
      <c r="E72" s="16"/>
      <c r="F72" s="16"/>
      <c r="G72" s="16"/>
      <c r="H72" s="16"/>
      <c r="I72" s="16"/>
      <c r="J72" s="17"/>
    </row>
    <row r="73" spans="2:10" ht="22.5" x14ac:dyDescent="0.2">
      <c r="B73" s="31" t="s">
        <v>111</v>
      </c>
      <c r="C73" s="32" t="s">
        <v>112</v>
      </c>
      <c r="D73" s="34">
        <f>D75</f>
        <v>46503711794</v>
      </c>
      <c r="E73" s="34">
        <f t="shared" ref="E73:H73" si="24">E75</f>
        <v>0</v>
      </c>
      <c r="F73" s="34">
        <f t="shared" si="24"/>
        <v>0</v>
      </c>
      <c r="G73" s="34">
        <f t="shared" si="24"/>
        <v>46503711794</v>
      </c>
      <c r="H73" s="34">
        <f t="shared" si="24"/>
        <v>1995546862</v>
      </c>
      <c r="I73" s="34">
        <f t="shared" si="2"/>
        <v>-44508164932</v>
      </c>
      <c r="J73" s="35">
        <f t="shared" si="3"/>
        <v>4.2911560927432664</v>
      </c>
    </row>
    <row r="74" spans="2:10" ht="12.75" customHeight="1" x14ac:dyDescent="0.2">
      <c r="B74" s="31"/>
      <c r="C74" s="32"/>
      <c r="D74" s="34"/>
      <c r="E74" s="34"/>
      <c r="F74" s="34"/>
      <c r="G74" s="34"/>
      <c r="H74" s="34"/>
      <c r="I74" s="34"/>
      <c r="J74" s="35"/>
    </row>
    <row r="75" spans="2:10" ht="12.75" customHeight="1" x14ac:dyDescent="0.2">
      <c r="B75" s="31" t="s">
        <v>113</v>
      </c>
      <c r="C75" s="32" t="s">
        <v>114</v>
      </c>
      <c r="D75" s="34">
        <f>D76</f>
        <v>46503711794</v>
      </c>
      <c r="E75" s="34">
        <f t="shared" ref="E75:H75" si="25">E76</f>
        <v>0</v>
      </c>
      <c r="F75" s="34">
        <f t="shared" si="25"/>
        <v>0</v>
      </c>
      <c r="G75" s="34">
        <f t="shared" si="25"/>
        <v>46503711794</v>
      </c>
      <c r="H75" s="34">
        <f t="shared" si="25"/>
        <v>1995546862</v>
      </c>
      <c r="I75" s="34">
        <f t="shared" si="2"/>
        <v>-44508164932</v>
      </c>
      <c r="J75" s="35">
        <f t="shared" si="3"/>
        <v>4.2911560927432664</v>
      </c>
    </row>
    <row r="76" spans="2:10" ht="22.5" x14ac:dyDescent="0.2">
      <c r="B76" s="27" t="s">
        <v>115</v>
      </c>
      <c r="C76" s="29" t="s">
        <v>116</v>
      </c>
      <c r="D76" s="28">
        <f>D77+D78</f>
        <v>46503711794</v>
      </c>
      <c r="E76" s="28">
        <f t="shared" ref="E76:H76" si="26">E77+E78</f>
        <v>0</v>
      </c>
      <c r="F76" s="28">
        <f t="shared" si="26"/>
        <v>0</v>
      </c>
      <c r="G76" s="28">
        <f t="shared" si="26"/>
        <v>46503711794</v>
      </c>
      <c r="H76" s="28">
        <f t="shared" si="26"/>
        <v>1995546862</v>
      </c>
      <c r="I76" s="28">
        <f t="shared" si="2"/>
        <v>-44508164932</v>
      </c>
      <c r="J76" s="30">
        <f t="shared" si="3"/>
        <v>4.2911560927432664</v>
      </c>
    </row>
    <row r="77" spans="2:10" ht="12.75" customHeight="1" x14ac:dyDescent="0.2">
      <c r="B77" s="18" t="s">
        <v>117</v>
      </c>
      <c r="C77" s="15" t="s">
        <v>118</v>
      </c>
      <c r="D77" s="16">
        <v>43604124332</v>
      </c>
      <c r="E77" s="16">
        <v>0</v>
      </c>
      <c r="F77" s="16">
        <v>0</v>
      </c>
      <c r="G77" s="16">
        <v>43604124332</v>
      </c>
      <c r="H77" s="16">
        <v>1995546862</v>
      </c>
      <c r="I77" s="16">
        <f t="shared" si="2"/>
        <v>-41608577470</v>
      </c>
      <c r="J77" s="17">
        <f t="shared" si="3"/>
        <v>4.5765094301768077</v>
      </c>
    </row>
    <row r="78" spans="2:10" ht="22.5" x14ac:dyDescent="0.2">
      <c r="B78" s="18" t="s">
        <v>119</v>
      </c>
      <c r="C78" s="15" t="s">
        <v>120</v>
      </c>
      <c r="D78" s="16">
        <v>2899587462</v>
      </c>
      <c r="E78" s="16">
        <v>0</v>
      </c>
      <c r="F78" s="16">
        <v>0</v>
      </c>
      <c r="G78" s="16">
        <v>2899587462</v>
      </c>
      <c r="H78" s="16">
        <v>0</v>
      </c>
      <c r="I78" s="16">
        <f t="shared" si="2"/>
        <v>-2899587462</v>
      </c>
      <c r="J78" s="17">
        <f t="shared" si="3"/>
        <v>0</v>
      </c>
    </row>
    <row r="79" spans="2:10" ht="12.75" customHeight="1" x14ac:dyDescent="0.2">
      <c r="B79" s="18"/>
      <c r="C79" s="15"/>
      <c r="D79" s="16"/>
      <c r="E79" s="16"/>
      <c r="F79" s="16"/>
      <c r="G79" s="16"/>
      <c r="H79" s="16"/>
      <c r="I79" s="16"/>
      <c r="J79" s="17"/>
    </row>
    <row r="80" spans="2:10" ht="22.5" x14ac:dyDescent="0.2">
      <c r="B80" s="31" t="s">
        <v>121</v>
      </c>
      <c r="C80" s="32" t="s">
        <v>122</v>
      </c>
      <c r="D80" s="34">
        <f>D82</f>
        <v>0</v>
      </c>
      <c r="E80" s="34">
        <f t="shared" ref="E80:H80" si="27">E82</f>
        <v>13192488572</v>
      </c>
      <c r="F80" s="34">
        <f t="shared" si="27"/>
        <v>0</v>
      </c>
      <c r="G80" s="34">
        <f t="shared" si="27"/>
        <v>13192488572</v>
      </c>
      <c r="H80" s="34">
        <f t="shared" si="27"/>
        <v>0</v>
      </c>
      <c r="I80" s="34">
        <f t="shared" si="2"/>
        <v>-13192488572</v>
      </c>
      <c r="J80" s="35">
        <f t="shared" si="3"/>
        <v>0</v>
      </c>
    </row>
    <row r="81" spans="2:10" ht="12.75" customHeight="1" thickBot="1" x14ac:dyDescent="0.25">
      <c r="B81" s="37"/>
      <c r="C81" s="41"/>
      <c r="D81" s="38"/>
      <c r="E81" s="38"/>
      <c r="F81" s="38"/>
      <c r="G81" s="38"/>
      <c r="H81" s="38"/>
      <c r="I81" s="38"/>
      <c r="J81" s="42"/>
    </row>
    <row r="82" spans="2:10" ht="22.5" x14ac:dyDescent="0.2">
      <c r="B82" s="39">
        <v>161</v>
      </c>
      <c r="C82" s="43" t="s">
        <v>123</v>
      </c>
      <c r="D82" s="40">
        <f>D83</f>
        <v>0</v>
      </c>
      <c r="E82" s="40">
        <f t="shared" ref="E82:H82" si="28">E83</f>
        <v>13192488572</v>
      </c>
      <c r="F82" s="40">
        <f t="shared" si="28"/>
        <v>0</v>
      </c>
      <c r="G82" s="40">
        <f t="shared" si="28"/>
        <v>13192488572</v>
      </c>
      <c r="H82" s="40">
        <f t="shared" si="28"/>
        <v>0</v>
      </c>
      <c r="I82" s="40">
        <f t="shared" si="2"/>
        <v>-13192488572</v>
      </c>
      <c r="J82" s="44">
        <f t="shared" si="3"/>
        <v>0</v>
      </c>
    </row>
    <row r="83" spans="2:10" ht="22.5" x14ac:dyDescent="0.2">
      <c r="B83" s="27" t="s">
        <v>124</v>
      </c>
      <c r="C83" s="29" t="s">
        <v>125</v>
      </c>
      <c r="D83" s="28">
        <f>D84+D85+D86+D87+D88+D89</f>
        <v>0</v>
      </c>
      <c r="E83" s="28">
        <f t="shared" ref="E83:H83" si="29">E84+E85+E86+E87+E88+E89</f>
        <v>13192488572</v>
      </c>
      <c r="F83" s="28">
        <f t="shared" si="29"/>
        <v>0</v>
      </c>
      <c r="G83" s="28">
        <f t="shared" si="29"/>
        <v>13192488572</v>
      </c>
      <c r="H83" s="28">
        <f t="shared" si="29"/>
        <v>0</v>
      </c>
      <c r="I83" s="28">
        <f t="shared" si="2"/>
        <v>-13192488572</v>
      </c>
      <c r="J83" s="30">
        <f t="shared" si="3"/>
        <v>0</v>
      </c>
    </row>
    <row r="84" spans="2:10" ht="33.75" x14ac:dyDescent="0.2">
      <c r="B84" s="18" t="s">
        <v>126</v>
      </c>
      <c r="C84" s="15" t="s">
        <v>127</v>
      </c>
      <c r="D84" s="16">
        <v>0</v>
      </c>
      <c r="E84" s="16">
        <v>1854250000</v>
      </c>
      <c r="F84" s="16">
        <v>0</v>
      </c>
      <c r="G84" s="16">
        <v>1854250000</v>
      </c>
      <c r="H84" s="16">
        <v>0</v>
      </c>
      <c r="I84" s="16">
        <f t="shared" si="2"/>
        <v>-1854250000</v>
      </c>
      <c r="J84" s="17">
        <f t="shared" si="3"/>
        <v>0</v>
      </c>
    </row>
    <row r="85" spans="2:10" ht="67.5" x14ac:dyDescent="0.2">
      <c r="B85" s="18" t="s">
        <v>128</v>
      </c>
      <c r="C85" s="15" t="s">
        <v>129</v>
      </c>
      <c r="D85" s="16">
        <v>0</v>
      </c>
      <c r="E85" s="16">
        <v>2346969202</v>
      </c>
      <c r="F85" s="16">
        <v>0</v>
      </c>
      <c r="G85" s="16">
        <v>2346969202</v>
      </c>
      <c r="H85" s="16">
        <v>0</v>
      </c>
      <c r="I85" s="16">
        <f t="shared" ref="I85:I89" si="30">H85-G85</f>
        <v>-2346969202</v>
      </c>
      <c r="J85" s="17">
        <f t="shared" ref="J85:J89" si="31">H85/G85*100</f>
        <v>0</v>
      </c>
    </row>
    <row r="86" spans="2:10" ht="101.25" x14ac:dyDescent="0.2">
      <c r="B86" s="18" t="s">
        <v>130</v>
      </c>
      <c r="C86" s="15" t="s">
        <v>131</v>
      </c>
      <c r="D86" s="16">
        <v>0</v>
      </c>
      <c r="E86" s="16">
        <v>3029257024</v>
      </c>
      <c r="F86" s="16">
        <v>0</v>
      </c>
      <c r="G86" s="16">
        <v>3029257024</v>
      </c>
      <c r="H86" s="16">
        <v>0</v>
      </c>
      <c r="I86" s="16">
        <f t="shared" si="30"/>
        <v>-3029257024</v>
      </c>
      <c r="J86" s="17">
        <f t="shared" si="31"/>
        <v>0</v>
      </c>
    </row>
    <row r="87" spans="2:10" ht="123.75" x14ac:dyDescent="0.2">
      <c r="B87" s="18" t="s">
        <v>132</v>
      </c>
      <c r="C87" s="15" t="s">
        <v>133</v>
      </c>
      <c r="D87" s="16">
        <v>0</v>
      </c>
      <c r="E87" s="16">
        <v>1999833255</v>
      </c>
      <c r="F87" s="16">
        <v>0</v>
      </c>
      <c r="G87" s="16">
        <v>1999833255</v>
      </c>
      <c r="H87" s="16">
        <v>0</v>
      </c>
      <c r="I87" s="16">
        <f t="shared" si="30"/>
        <v>-1999833255</v>
      </c>
      <c r="J87" s="17">
        <f t="shared" si="31"/>
        <v>0</v>
      </c>
    </row>
    <row r="88" spans="2:10" ht="79.5" thickBot="1" x14ac:dyDescent="0.25">
      <c r="B88" s="19" t="s">
        <v>134</v>
      </c>
      <c r="C88" s="20" t="s">
        <v>135</v>
      </c>
      <c r="D88" s="21">
        <v>0</v>
      </c>
      <c r="E88" s="21">
        <v>1996235775</v>
      </c>
      <c r="F88" s="21">
        <v>0</v>
      </c>
      <c r="G88" s="21">
        <v>1996235775</v>
      </c>
      <c r="H88" s="21">
        <v>0</v>
      </c>
      <c r="I88" s="21">
        <f t="shared" si="30"/>
        <v>-1996235775</v>
      </c>
      <c r="J88" s="22">
        <f t="shared" si="31"/>
        <v>0</v>
      </c>
    </row>
    <row r="89" spans="2:10" ht="78.75" x14ac:dyDescent="0.2">
      <c r="B89" s="11" t="s">
        <v>136</v>
      </c>
      <c r="C89" s="12" t="s">
        <v>137</v>
      </c>
      <c r="D89" s="13">
        <v>0</v>
      </c>
      <c r="E89" s="13">
        <v>1965943316</v>
      </c>
      <c r="F89" s="13">
        <v>0</v>
      </c>
      <c r="G89" s="13">
        <v>1965943316</v>
      </c>
      <c r="H89" s="24">
        <v>0</v>
      </c>
      <c r="I89" s="13">
        <f t="shared" si="30"/>
        <v>-1965943316</v>
      </c>
      <c r="J89" s="23">
        <f t="shared" si="31"/>
        <v>0</v>
      </c>
    </row>
    <row r="90" spans="2:10" x14ac:dyDescent="0.2">
      <c r="B90" s="18"/>
      <c r="C90" s="15"/>
      <c r="D90" s="15"/>
      <c r="E90" s="15"/>
      <c r="F90" s="15"/>
      <c r="G90" s="15"/>
      <c r="H90" s="15"/>
      <c r="I90" s="15"/>
      <c r="J90" s="25"/>
    </row>
    <row r="91" spans="2:10" x14ac:dyDescent="0.2">
      <c r="B91" s="18"/>
      <c r="C91" s="15"/>
      <c r="D91" s="15"/>
      <c r="E91" s="15"/>
      <c r="F91" s="15"/>
      <c r="G91" s="15"/>
      <c r="H91" s="15"/>
      <c r="I91" s="15"/>
      <c r="J91" s="25"/>
    </row>
    <row r="92" spans="2:10" x14ac:dyDescent="0.2">
      <c r="B92" s="54" t="s">
        <v>156</v>
      </c>
      <c r="C92" s="55"/>
      <c r="D92" s="55"/>
      <c r="E92" s="55"/>
      <c r="F92" s="55"/>
      <c r="G92" s="55"/>
      <c r="H92" s="55"/>
      <c r="I92" s="55"/>
      <c r="J92" s="56"/>
    </row>
    <row r="93" spans="2:10" x14ac:dyDescent="0.2">
      <c r="B93" s="57" t="s">
        <v>157</v>
      </c>
      <c r="C93" s="58"/>
      <c r="D93" s="58"/>
      <c r="E93" s="58"/>
      <c r="F93" s="58"/>
      <c r="G93" s="58"/>
      <c r="H93" s="58"/>
      <c r="I93" s="58"/>
      <c r="J93" s="59"/>
    </row>
    <row r="94" spans="2:10" ht="21" customHeight="1" x14ac:dyDescent="0.2">
      <c r="B94" s="57" t="s">
        <v>158</v>
      </c>
      <c r="C94" s="58"/>
      <c r="D94" s="58"/>
      <c r="E94" s="58"/>
      <c r="F94" s="58"/>
      <c r="G94" s="58"/>
      <c r="H94" s="58"/>
      <c r="I94" s="58"/>
      <c r="J94" s="59"/>
    </row>
    <row r="95" spans="2:10" x14ac:dyDescent="0.2">
      <c r="B95" s="18"/>
      <c r="C95" s="15"/>
      <c r="D95" s="15"/>
      <c r="E95" s="15"/>
      <c r="F95" s="15"/>
      <c r="G95" s="15"/>
      <c r="H95" s="15"/>
      <c r="I95" s="15"/>
      <c r="J95" s="25"/>
    </row>
    <row r="96" spans="2:10" x14ac:dyDescent="0.2">
      <c r="B96" s="18"/>
      <c r="C96" s="15"/>
      <c r="D96" s="15"/>
      <c r="E96" s="15"/>
      <c r="F96" s="15"/>
      <c r="G96" s="15"/>
      <c r="H96" s="15"/>
      <c r="I96" s="15"/>
      <c r="J96" s="25"/>
    </row>
    <row r="97" spans="2:10" x14ac:dyDescent="0.2">
      <c r="B97" s="18"/>
      <c r="C97" s="15"/>
      <c r="D97" s="15"/>
      <c r="E97" s="15"/>
      <c r="F97" s="15"/>
      <c r="G97" s="15"/>
      <c r="H97" s="15"/>
      <c r="I97" s="15"/>
      <c r="J97" s="25"/>
    </row>
    <row r="98" spans="2:10" x14ac:dyDescent="0.2">
      <c r="B98" s="18"/>
      <c r="C98" s="15"/>
      <c r="D98" s="15"/>
      <c r="E98" s="15"/>
      <c r="F98" s="15"/>
      <c r="G98" s="15"/>
      <c r="H98" s="15"/>
      <c r="I98" s="15"/>
      <c r="J98" s="25"/>
    </row>
    <row r="99" spans="2:10" x14ac:dyDescent="0.2">
      <c r="B99" s="18"/>
      <c r="C99" s="15"/>
      <c r="D99" s="15"/>
      <c r="E99" s="15"/>
      <c r="F99" s="15"/>
      <c r="G99" s="15"/>
      <c r="H99" s="15"/>
      <c r="I99" s="15"/>
      <c r="J99" s="25"/>
    </row>
    <row r="100" spans="2:10" x14ac:dyDescent="0.2">
      <c r="B100" s="18"/>
      <c r="C100" s="15"/>
      <c r="D100" s="15"/>
      <c r="E100" s="15"/>
      <c r="F100" s="15"/>
      <c r="G100" s="15"/>
      <c r="H100" s="15"/>
      <c r="I100" s="15"/>
      <c r="J100" s="25"/>
    </row>
    <row r="101" spans="2:10" x14ac:dyDescent="0.2">
      <c r="B101" s="18"/>
      <c r="C101" s="15"/>
      <c r="D101" s="15"/>
      <c r="E101" s="15"/>
      <c r="F101" s="15"/>
      <c r="G101" s="15"/>
      <c r="H101" s="15"/>
      <c r="I101" s="15"/>
      <c r="J101" s="25"/>
    </row>
    <row r="102" spans="2:10" x14ac:dyDescent="0.2">
      <c r="B102" s="18"/>
      <c r="C102" s="15"/>
      <c r="D102" s="15"/>
      <c r="E102" s="15"/>
      <c r="F102" s="15"/>
      <c r="G102" s="15"/>
      <c r="H102" s="15"/>
      <c r="I102" s="15"/>
      <c r="J102" s="25"/>
    </row>
    <row r="103" spans="2:10" x14ac:dyDescent="0.2">
      <c r="B103" s="18"/>
      <c r="C103" s="15"/>
      <c r="D103" s="15"/>
      <c r="E103" s="15"/>
      <c r="F103" s="15"/>
      <c r="G103" s="15"/>
      <c r="H103" s="15"/>
      <c r="I103" s="15"/>
      <c r="J103" s="25"/>
    </row>
    <row r="104" spans="2:10" x14ac:dyDescent="0.2">
      <c r="B104" s="18"/>
      <c r="C104" s="15"/>
      <c r="D104" s="15"/>
      <c r="E104" s="15"/>
      <c r="F104" s="15"/>
      <c r="G104" s="15"/>
      <c r="H104" s="15"/>
      <c r="I104" s="15"/>
      <c r="J104" s="25"/>
    </row>
    <row r="105" spans="2:10" x14ac:dyDescent="0.2">
      <c r="B105" s="18"/>
      <c r="C105" s="15"/>
      <c r="D105" s="15"/>
      <c r="E105" s="15"/>
      <c r="F105" s="15"/>
      <c r="G105" s="15"/>
      <c r="H105" s="15"/>
      <c r="I105" s="15"/>
      <c r="J105" s="25"/>
    </row>
    <row r="106" spans="2:10" x14ac:dyDescent="0.2">
      <c r="B106" s="18"/>
      <c r="C106" s="15"/>
      <c r="D106" s="15"/>
      <c r="E106" s="15"/>
      <c r="F106" s="15"/>
      <c r="G106" s="15"/>
      <c r="H106" s="15"/>
      <c r="I106" s="15"/>
      <c r="J106" s="25"/>
    </row>
    <row r="107" spans="2:10" x14ac:dyDescent="0.2">
      <c r="B107" s="18"/>
      <c r="C107" s="15"/>
      <c r="D107" s="15"/>
      <c r="E107" s="15"/>
      <c r="F107" s="15"/>
      <c r="G107" s="15"/>
      <c r="H107" s="15"/>
      <c r="I107" s="15"/>
      <c r="J107" s="25"/>
    </row>
    <row r="108" spans="2:10" x14ac:dyDescent="0.2">
      <c r="B108" s="18"/>
      <c r="C108" s="15"/>
      <c r="D108" s="15"/>
      <c r="E108" s="15"/>
      <c r="F108" s="15"/>
      <c r="G108" s="15"/>
      <c r="H108" s="15"/>
      <c r="I108" s="15"/>
      <c r="J108" s="25"/>
    </row>
    <row r="109" spans="2:10" x14ac:dyDescent="0.2">
      <c r="B109" s="18"/>
      <c r="C109" s="15"/>
      <c r="D109" s="15"/>
      <c r="E109" s="15"/>
      <c r="F109" s="15"/>
      <c r="G109" s="15"/>
      <c r="H109" s="15"/>
      <c r="I109" s="15"/>
      <c r="J109" s="25"/>
    </row>
    <row r="110" spans="2:10" x14ac:dyDescent="0.2">
      <c r="B110" s="18"/>
      <c r="C110" s="15"/>
      <c r="D110" s="15"/>
      <c r="E110" s="15"/>
      <c r="F110" s="15"/>
      <c r="G110" s="15"/>
      <c r="H110" s="15"/>
      <c r="I110" s="15"/>
      <c r="J110" s="25"/>
    </row>
    <row r="111" spans="2:10" x14ac:dyDescent="0.2">
      <c r="B111" s="18"/>
      <c r="C111" s="15"/>
      <c r="D111" s="15"/>
      <c r="E111" s="15"/>
      <c r="F111" s="15"/>
      <c r="G111" s="15"/>
      <c r="H111" s="15"/>
      <c r="I111" s="15"/>
      <c r="J111" s="25"/>
    </row>
    <row r="112" spans="2:10" x14ac:dyDescent="0.2">
      <c r="B112" s="18"/>
      <c r="C112" s="15"/>
      <c r="D112" s="15"/>
      <c r="E112" s="15"/>
      <c r="F112" s="15"/>
      <c r="G112" s="15"/>
      <c r="H112" s="15"/>
      <c r="I112" s="15"/>
      <c r="J112" s="25"/>
    </row>
    <row r="113" spans="2:10" x14ac:dyDescent="0.2">
      <c r="B113" s="18"/>
      <c r="C113" s="15"/>
      <c r="D113" s="15"/>
      <c r="E113" s="15"/>
      <c r="F113" s="15"/>
      <c r="G113" s="15"/>
      <c r="H113" s="15"/>
      <c r="I113" s="15"/>
      <c r="J113" s="25"/>
    </row>
    <row r="114" spans="2:10" x14ac:dyDescent="0.2">
      <c r="B114" s="18"/>
      <c r="C114" s="15"/>
      <c r="D114" s="15"/>
      <c r="E114" s="15"/>
      <c r="F114" s="15"/>
      <c r="G114" s="15"/>
      <c r="H114" s="15"/>
      <c r="I114" s="15"/>
      <c r="J114" s="25"/>
    </row>
    <row r="115" spans="2:10" x14ac:dyDescent="0.2">
      <c r="B115" s="18"/>
      <c r="C115" s="15"/>
      <c r="D115" s="15"/>
      <c r="E115" s="15"/>
      <c r="F115" s="15"/>
      <c r="G115" s="15"/>
      <c r="H115" s="15"/>
      <c r="I115" s="15"/>
      <c r="J115" s="25"/>
    </row>
    <row r="116" spans="2:10" x14ac:dyDescent="0.2">
      <c r="B116" s="18"/>
      <c r="C116" s="15"/>
      <c r="D116" s="15"/>
      <c r="E116" s="15"/>
      <c r="F116" s="15"/>
      <c r="G116" s="15"/>
      <c r="H116" s="15"/>
      <c r="I116" s="15"/>
      <c r="J116" s="25"/>
    </row>
    <row r="117" spans="2:10" x14ac:dyDescent="0.2">
      <c r="B117" s="18"/>
      <c r="C117" s="15"/>
      <c r="D117" s="15"/>
      <c r="E117" s="15"/>
      <c r="F117" s="15"/>
      <c r="G117" s="15"/>
      <c r="H117" s="15"/>
      <c r="I117" s="15"/>
      <c r="J117" s="25"/>
    </row>
    <row r="118" spans="2:10" x14ac:dyDescent="0.2">
      <c r="B118" s="18"/>
      <c r="C118" s="15"/>
      <c r="D118" s="15"/>
      <c r="E118" s="15"/>
      <c r="F118" s="15"/>
      <c r="G118" s="15"/>
      <c r="H118" s="15"/>
      <c r="I118" s="15"/>
      <c r="J118" s="25"/>
    </row>
    <row r="119" spans="2:10" x14ac:dyDescent="0.2">
      <c r="B119" s="18"/>
      <c r="C119" s="15"/>
      <c r="D119" s="15"/>
      <c r="E119" s="15"/>
      <c r="F119" s="15"/>
      <c r="G119" s="15"/>
      <c r="H119" s="15"/>
      <c r="I119" s="15"/>
      <c r="J119" s="25"/>
    </row>
    <row r="120" spans="2:10" x14ac:dyDescent="0.2">
      <c r="B120" s="18"/>
      <c r="C120" s="15"/>
      <c r="D120" s="15"/>
      <c r="E120" s="15"/>
      <c r="F120" s="15"/>
      <c r="G120" s="15"/>
      <c r="H120" s="15"/>
      <c r="I120" s="15"/>
      <c r="J120" s="25"/>
    </row>
    <row r="121" spans="2:10" x14ac:dyDescent="0.2">
      <c r="B121" s="18"/>
      <c r="C121" s="15"/>
      <c r="D121" s="15"/>
      <c r="E121" s="15"/>
      <c r="F121" s="15"/>
      <c r="G121" s="15"/>
      <c r="H121" s="15"/>
      <c r="I121" s="15"/>
      <c r="J121" s="25"/>
    </row>
    <row r="122" spans="2:10" ht="12" thickBot="1" x14ac:dyDescent="0.25">
      <c r="B122" s="19"/>
      <c r="C122" s="20"/>
      <c r="D122" s="20"/>
      <c r="E122" s="20"/>
      <c r="F122" s="20"/>
      <c r="G122" s="20"/>
      <c r="H122" s="20"/>
      <c r="I122" s="20"/>
      <c r="J122" s="26"/>
    </row>
  </sheetData>
  <mergeCells count="19">
    <mergeCell ref="C1:H1"/>
    <mergeCell ref="I1:I7"/>
    <mergeCell ref="C2:H2"/>
    <mergeCell ref="C3:H3"/>
    <mergeCell ref="C4:H4"/>
    <mergeCell ref="C5:H5"/>
    <mergeCell ref="C6:H6"/>
    <mergeCell ref="B94:J94"/>
    <mergeCell ref="B8:B9"/>
    <mergeCell ref="C8:C9"/>
    <mergeCell ref="D8:D9"/>
    <mergeCell ref="E8:F8"/>
    <mergeCell ref="G8:G9"/>
    <mergeCell ref="H8:H9"/>
    <mergeCell ref="I8:I9"/>
    <mergeCell ref="J8:J9"/>
    <mergeCell ref="E10:F10"/>
    <mergeCell ref="B92:J92"/>
    <mergeCell ref="B93:J9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2021-03-10T15:02:52Z</cp:lastPrinted>
  <dcterms:created xsi:type="dcterms:W3CDTF">2021-03-08T14:55:36Z</dcterms:created>
  <dcterms:modified xsi:type="dcterms:W3CDTF">2021-03-10T15:04:04Z</dcterms:modified>
</cp:coreProperties>
</file>