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DICIEMBRE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20" i="3" l="1"/>
  <c r="L26" i="3"/>
  <c r="L27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5" i="3"/>
  <c r="L147" i="3"/>
  <c r="L148" i="3"/>
  <c r="L149" i="3"/>
  <c r="L151" i="3"/>
  <c r="L152" i="3"/>
  <c r="L153" i="3"/>
  <c r="L154" i="3"/>
  <c r="L155" i="3"/>
  <c r="L156" i="3"/>
  <c r="L157" i="3"/>
  <c r="L159" i="3"/>
  <c r="L161" i="3"/>
  <c r="L162" i="3"/>
  <c r="L163" i="3"/>
  <c r="L164" i="3"/>
  <c r="L165" i="3"/>
  <c r="L166" i="3"/>
  <c r="L167" i="3"/>
  <c r="L169" i="3"/>
  <c r="L171" i="3"/>
  <c r="L172" i="3"/>
  <c r="L173" i="3"/>
  <c r="L174" i="3"/>
  <c r="L175" i="3"/>
  <c r="L176" i="3"/>
  <c r="L177" i="3"/>
  <c r="L179" i="3"/>
  <c r="L180" i="3"/>
  <c r="L181" i="3"/>
  <c r="L182" i="3"/>
  <c r="L183" i="3"/>
  <c r="L184" i="3"/>
  <c r="L185" i="3"/>
  <c r="L186" i="3"/>
  <c r="L187" i="3"/>
  <c r="L188" i="3"/>
  <c r="L189" i="3"/>
  <c r="L192" i="3"/>
  <c r="L194" i="3"/>
  <c r="L195" i="3"/>
  <c r="L196" i="3"/>
  <c r="L197" i="3"/>
  <c r="L199" i="3"/>
  <c r="L200" i="3"/>
  <c r="L201" i="3"/>
  <c r="L202" i="3"/>
  <c r="L203" i="3"/>
  <c r="L205" i="3"/>
  <c r="L206" i="3"/>
  <c r="L207" i="3"/>
  <c r="L208" i="3"/>
  <c r="L209" i="3"/>
  <c r="L210" i="3"/>
  <c r="L211" i="3"/>
  <c r="L212" i="3"/>
  <c r="L213" i="3"/>
  <c r="L214" i="3"/>
  <c r="L216" i="3"/>
  <c r="L218" i="3"/>
  <c r="L219" i="3"/>
  <c r="L220" i="3"/>
  <c r="L221" i="3"/>
  <c r="L222" i="3"/>
  <c r="L223" i="3"/>
  <c r="L224" i="3"/>
  <c r="L225" i="3"/>
  <c r="L226" i="3"/>
  <c r="L227" i="3"/>
  <c r="L228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6" i="3"/>
  <c r="L247" i="3"/>
  <c r="L248" i="3"/>
  <c r="L250" i="3"/>
  <c r="L252" i="3"/>
  <c r="L253" i="3"/>
  <c r="L254" i="3"/>
  <c r="L255" i="3"/>
  <c r="L256" i="3"/>
  <c r="L257" i="3"/>
  <c r="L258" i="3"/>
  <c r="L259" i="3"/>
  <c r="L260" i="3"/>
  <c r="L261" i="3"/>
  <c r="L262" i="3"/>
  <c r="K20" i="3"/>
  <c r="K26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5" i="3"/>
  <c r="K147" i="3"/>
  <c r="K148" i="3"/>
  <c r="K149" i="3"/>
  <c r="K151" i="3"/>
  <c r="K152" i="3"/>
  <c r="K153" i="3"/>
  <c r="K154" i="3"/>
  <c r="K155" i="3"/>
  <c r="K156" i="3"/>
  <c r="K157" i="3"/>
  <c r="K159" i="3"/>
  <c r="K161" i="3"/>
  <c r="K162" i="3"/>
  <c r="K163" i="3"/>
  <c r="K164" i="3"/>
  <c r="K165" i="3"/>
  <c r="K166" i="3"/>
  <c r="K167" i="3"/>
  <c r="K169" i="3"/>
  <c r="K171" i="3"/>
  <c r="K172" i="3"/>
  <c r="K173" i="3"/>
  <c r="K174" i="3"/>
  <c r="K175" i="3"/>
  <c r="K176" i="3"/>
  <c r="K177" i="3"/>
  <c r="K179" i="3"/>
  <c r="K180" i="3"/>
  <c r="K181" i="3"/>
  <c r="K182" i="3"/>
  <c r="K183" i="3"/>
  <c r="K184" i="3"/>
  <c r="K185" i="3"/>
  <c r="K186" i="3"/>
  <c r="K187" i="3"/>
  <c r="K188" i="3"/>
  <c r="K189" i="3"/>
  <c r="K192" i="3"/>
  <c r="K194" i="3"/>
  <c r="K195" i="3"/>
  <c r="K196" i="3"/>
  <c r="K197" i="3"/>
  <c r="K199" i="3"/>
  <c r="K200" i="3"/>
  <c r="K201" i="3"/>
  <c r="K202" i="3"/>
  <c r="K203" i="3"/>
  <c r="K205" i="3"/>
  <c r="K206" i="3"/>
  <c r="K207" i="3"/>
  <c r="K208" i="3"/>
  <c r="K209" i="3"/>
  <c r="K210" i="3"/>
  <c r="K211" i="3"/>
  <c r="K212" i="3"/>
  <c r="K213" i="3"/>
  <c r="K214" i="3"/>
  <c r="K216" i="3"/>
  <c r="K218" i="3"/>
  <c r="K219" i="3"/>
  <c r="K220" i="3"/>
  <c r="K221" i="3"/>
  <c r="K222" i="3"/>
  <c r="K223" i="3"/>
  <c r="K224" i="3"/>
  <c r="K225" i="3"/>
  <c r="K226" i="3"/>
  <c r="K227" i="3"/>
  <c r="K228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6" i="3"/>
  <c r="K247" i="3"/>
  <c r="K248" i="3"/>
  <c r="K250" i="3"/>
  <c r="K252" i="3"/>
  <c r="K253" i="3"/>
  <c r="K254" i="3"/>
  <c r="K255" i="3"/>
  <c r="K256" i="3"/>
  <c r="K257" i="3"/>
  <c r="K258" i="3"/>
  <c r="K259" i="3"/>
  <c r="K260" i="3"/>
  <c r="K261" i="3"/>
  <c r="K262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5" i="3"/>
  <c r="J147" i="3"/>
  <c r="J148" i="3"/>
  <c r="J149" i="3"/>
  <c r="J151" i="3"/>
  <c r="J152" i="3"/>
  <c r="J153" i="3"/>
  <c r="J154" i="3"/>
  <c r="J155" i="3"/>
  <c r="J156" i="3"/>
  <c r="J157" i="3"/>
  <c r="J159" i="3"/>
  <c r="J161" i="3"/>
  <c r="J162" i="3"/>
  <c r="J163" i="3"/>
  <c r="J164" i="3"/>
  <c r="J165" i="3"/>
  <c r="J166" i="3"/>
  <c r="J167" i="3"/>
  <c r="J169" i="3"/>
  <c r="J171" i="3"/>
  <c r="J172" i="3"/>
  <c r="J173" i="3"/>
  <c r="J174" i="3"/>
  <c r="J175" i="3"/>
  <c r="J176" i="3"/>
  <c r="J177" i="3"/>
  <c r="J179" i="3"/>
  <c r="J180" i="3"/>
  <c r="J181" i="3"/>
  <c r="J182" i="3"/>
  <c r="J183" i="3"/>
  <c r="J184" i="3"/>
  <c r="J185" i="3"/>
  <c r="J186" i="3"/>
  <c r="J187" i="3"/>
  <c r="J188" i="3"/>
  <c r="J189" i="3"/>
  <c r="J192" i="3"/>
  <c r="J194" i="3"/>
  <c r="J195" i="3"/>
  <c r="J196" i="3"/>
  <c r="J197" i="3"/>
  <c r="J199" i="3"/>
  <c r="J200" i="3"/>
  <c r="J201" i="3"/>
  <c r="J202" i="3"/>
  <c r="J203" i="3"/>
  <c r="J205" i="3"/>
  <c r="J206" i="3"/>
  <c r="J207" i="3"/>
  <c r="J208" i="3"/>
  <c r="J209" i="3"/>
  <c r="J210" i="3"/>
  <c r="J211" i="3"/>
  <c r="J212" i="3"/>
  <c r="J213" i="3"/>
  <c r="J214" i="3"/>
  <c r="J216" i="3"/>
  <c r="J218" i="3"/>
  <c r="J219" i="3"/>
  <c r="J220" i="3"/>
  <c r="J221" i="3"/>
  <c r="J222" i="3"/>
  <c r="J223" i="3"/>
  <c r="J224" i="3"/>
  <c r="J225" i="3"/>
  <c r="J226" i="3"/>
  <c r="J227" i="3"/>
  <c r="J228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6" i="3"/>
  <c r="J247" i="3"/>
  <c r="J248" i="3"/>
  <c r="J250" i="3"/>
  <c r="J252" i="3"/>
  <c r="J253" i="3"/>
  <c r="J254" i="3"/>
  <c r="J255" i="3"/>
  <c r="J256" i="3"/>
  <c r="J257" i="3"/>
  <c r="J258" i="3"/>
  <c r="J259" i="3"/>
  <c r="J260" i="3"/>
  <c r="J261" i="3"/>
  <c r="J262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9" i="3"/>
  <c r="I71" i="3"/>
  <c r="I75" i="3"/>
  <c r="I78" i="3"/>
  <c r="I79" i="3"/>
  <c r="I81" i="3"/>
  <c r="I85" i="3"/>
  <c r="I87" i="3"/>
  <c r="I91" i="3"/>
  <c r="I95" i="3"/>
  <c r="I96" i="3"/>
  <c r="I98" i="3"/>
  <c r="I99" i="3"/>
  <c r="I100" i="3"/>
  <c r="I101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7" i="3"/>
  <c r="I118" i="3"/>
  <c r="I121" i="3"/>
  <c r="I122" i="3"/>
  <c r="I123" i="3"/>
  <c r="I124" i="3"/>
  <c r="I125" i="3"/>
  <c r="I126" i="3"/>
  <c r="I127" i="3"/>
  <c r="I128" i="3"/>
  <c r="I130" i="3"/>
  <c r="I131" i="3"/>
  <c r="I133" i="3"/>
  <c r="I134" i="3"/>
  <c r="I135" i="3"/>
  <c r="I136" i="3"/>
  <c r="I137" i="3"/>
  <c r="I138" i="3"/>
  <c r="I139" i="3"/>
  <c r="I141" i="3"/>
  <c r="I142" i="3"/>
  <c r="I143" i="3"/>
  <c r="I149" i="3"/>
  <c r="I150" i="3"/>
  <c r="I152" i="3"/>
  <c r="I155" i="3"/>
  <c r="I157" i="3"/>
  <c r="I164" i="3"/>
  <c r="I167" i="3"/>
  <c r="I168" i="3"/>
  <c r="I169" i="3"/>
  <c r="I170" i="3"/>
  <c r="I171" i="3"/>
  <c r="I172" i="3"/>
  <c r="I173" i="3"/>
  <c r="I174" i="3"/>
  <c r="I175" i="3"/>
  <c r="I178" i="3"/>
  <c r="I179" i="3"/>
  <c r="I183" i="3"/>
  <c r="I184" i="3"/>
  <c r="I185" i="3"/>
  <c r="I186" i="3"/>
  <c r="I187" i="3"/>
  <c r="I190" i="3"/>
  <c r="I191" i="3"/>
  <c r="I192" i="3"/>
  <c r="I193" i="3"/>
  <c r="I194" i="3"/>
  <c r="I195" i="3"/>
  <c r="I196" i="3"/>
  <c r="I197" i="3"/>
  <c r="I198" i="3"/>
  <c r="I199" i="3"/>
  <c r="I201" i="3"/>
  <c r="I202" i="3"/>
  <c r="I203" i="3"/>
  <c r="I204" i="3"/>
  <c r="I205" i="3"/>
  <c r="I209" i="3"/>
  <c r="I210" i="3"/>
  <c r="I213" i="3"/>
  <c r="I214" i="3"/>
  <c r="I221" i="3"/>
  <c r="I224" i="3"/>
  <c r="I228" i="3"/>
  <c r="I229" i="3"/>
  <c r="I232" i="3"/>
  <c r="I233" i="3"/>
  <c r="I235" i="3"/>
  <c r="I236" i="3"/>
  <c r="I237" i="3"/>
  <c r="I240" i="3"/>
  <c r="I241" i="3"/>
  <c r="I242" i="3"/>
  <c r="I243" i="3"/>
  <c r="I244" i="3"/>
  <c r="I245" i="3"/>
  <c r="I247" i="3"/>
  <c r="I248" i="3"/>
  <c r="I255" i="3"/>
  <c r="I259" i="3"/>
  <c r="I260" i="3"/>
  <c r="I261" i="3"/>
  <c r="I262" i="3"/>
  <c r="I263" i="3"/>
  <c r="I264" i="3"/>
  <c r="I265" i="3"/>
  <c r="H15" i="3"/>
  <c r="G15" i="3"/>
  <c r="F15" i="3"/>
  <c r="E15" i="3"/>
  <c r="H18" i="3"/>
  <c r="G18" i="3"/>
  <c r="F18" i="3"/>
  <c r="E18" i="3"/>
  <c r="H19" i="3"/>
  <c r="L19" i="3" s="1"/>
  <c r="G19" i="3"/>
  <c r="F19" i="3"/>
  <c r="K19" i="3" s="1"/>
  <c r="E19" i="3"/>
  <c r="H20" i="3"/>
  <c r="G20" i="3"/>
  <c r="F20" i="3"/>
  <c r="E20" i="3"/>
  <c r="H24" i="3"/>
  <c r="G24" i="3"/>
  <c r="F24" i="3"/>
  <c r="E24" i="3"/>
  <c r="E12" i="3" s="1"/>
  <c r="H25" i="3"/>
  <c r="H14" i="3" s="1"/>
  <c r="L14" i="3" s="1"/>
  <c r="G25" i="3"/>
  <c r="G14" i="3" s="1"/>
  <c r="F25" i="3"/>
  <c r="K25" i="3" s="1"/>
  <c r="E25" i="3"/>
  <c r="E14" i="3" s="1"/>
  <c r="H26" i="3"/>
  <c r="H16" i="3" s="1"/>
  <c r="L16" i="3" s="1"/>
  <c r="G26" i="3"/>
  <c r="G16" i="3" s="1"/>
  <c r="F26" i="3"/>
  <c r="E26" i="3"/>
  <c r="E16" i="3" s="1"/>
  <c r="H27" i="3"/>
  <c r="H17" i="3" s="1"/>
  <c r="G27" i="3"/>
  <c r="K27" i="3" s="1"/>
  <c r="F27" i="3"/>
  <c r="E27" i="3"/>
  <c r="H28" i="3"/>
  <c r="L28" i="3" s="1"/>
  <c r="G28" i="3"/>
  <c r="K28" i="3" s="1"/>
  <c r="F28" i="3"/>
  <c r="E28" i="3"/>
  <c r="D15" i="3"/>
  <c r="D18" i="3"/>
  <c r="E11" i="3" l="1"/>
  <c r="J19" i="3"/>
  <c r="E17" i="3"/>
  <c r="J28" i="3"/>
  <c r="J27" i="3"/>
  <c r="J26" i="3"/>
  <c r="J20" i="3"/>
  <c r="J25" i="3"/>
  <c r="E22" i="3"/>
  <c r="E13" i="3"/>
  <c r="F22" i="3"/>
  <c r="J22" i="3" s="1"/>
  <c r="F17" i="3"/>
  <c r="J17" i="3" s="1"/>
  <c r="F16" i="3"/>
  <c r="J16" i="3" s="1"/>
  <c r="F14" i="3"/>
  <c r="J14" i="3" s="1"/>
  <c r="F13" i="3"/>
  <c r="J13" i="3" s="1"/>
  <c r="F12" i="3"/>
  <c r="J24" i="3"/>
  <c r="G22" i="3"/>
  <c r="G17" i="3"/>
  <c r="K17" i="3" s="1"/>
  <c r="G13" i="3"/>
  <c r="G12" i="3"/>
  <c r="K24" i="3"/>
  <c r="L25" i="3"/>
  <c r="H22" i="3"/>
  <c r="H13" i="3"/>
  <c r="L13" i="3" s="1"/>
  <c r="H12" i="3"/>
  <c r="L24" i="3"/>
  <c r="K22" i="3" l="1"/>
  <c r="K14" i="3"/>
  <c r="K12" i="3"/>
  <c r="G11" i="3"/>
  <c r="K11" i="3" s="1"/>
  <c r="L17" i="3"/>
  <c r="K16" i="3"/>
  <c r="L12" i="3"/>
  <c r="H11" i="3"/>
  <c r="L22" i="3"/>
  <c r="K13" i="3"/>
  <c r="J12" i="3"/>
  <c r="F11" i="3"/>
  <c r="J11" i="3" s="1"/>
  <c r="L11" i="3" l="1"/>
  <c r="D258" i="3" l="1"/>
  <c r="D254" i="3"/>
  <c r="D246" i="3"/>
  <c r="I246" i="3" s="1"/>
  <c r="D239" i="3"/>
  <c r="I239" i="3" s="1"/>
  <c r="D234" i="3"/>
  <c r="I234" i="3" s="1"/>
  <c r="D231" i="3"/>
  <c r="I231" i="3" s="1"/>
  <c r="D227" i="3"/>
  <c r="D223" i="3"/>
  <c r="D220" i="3"/>
  <c r="D212" i="3"/>
  <c r="D208" i="3"/>
  <c r="D200" i="3"/>
  <c r="I200" i="3" s="1"/>
  <c r="D189" i="3"/>
  <c r="D182" i="3"/>
  <c r="D177" i="3"/>
  <c r="D166" i="3"/>
  <c r="D163" i="3"/>
  <c r="D156" i="3"/>
  <c r="I156" i="3" s="1"/>
  <c r="D154" i="3"/>
  <c r="I154" i="3" s="1"/>
  <c r="D151" i="3"/>
  <c r="I151" i="3" s="1"/>
  <c r="D148" i="3"/>
  <c r="I148" i="3" s="1"/>
  <c r="D140" i="3"/>
  <c r="I140" i="3" s="1"/>
  <c r="D132" i="3"/>
  <c r="I132" i="3" s="1"/>
  <c r="D129" i="3"/>
  <c r="I129" i="3" s="1"/>
  <c r="D120" i="3"/>
  <c r="I120" i="3" s="1"/>
  <c r="D116" i="3"/>
  <c r="I116" i="3" s="1"/>
  <c r="D102" i="3"/>
  <c r="I102" i="3" s="1"/>
  <c r="D97" i="3"/>
  <c r="I97" i="3" s="1"/>
  <c r="D94" i="3"/>
  <c r="I94" i="3" s="1"/>
  <c r="D90" i="3"/>
  <c r="D86" i="3"/>
  <c r="I86" i="3" s="1"/>
  <c r="D84" i="3"/>
  <c r="I84" i="3" s="1"/>
  <c r="D80" i="3"/>
  <c r="I80" i="3" s="1"/>
  <c r="D77" i="3"/>
  <c r="I77" i="3" s="1"/>
  <c r="D74" i="3"/>
  <c r="D70" i="3"/>
  <c r="I70" i="3" s="1"/>
  <c r="D68" i="3"/>
  <c r="I68" i="3" s="1"/>
  <c r="D62" i="3"/>
  <c r="I62" i="3" s="1"/>
  <c r="D60" i="3"/>
  <c r="I60" i="3" s="1"/>
  <c r="D51" i="3"/>
  <c r="I51" i="3" s="1"/>
  <c r="D45" i="3"/>
  <c r="I45" i="3" s="1"/>
  <c r="D31" i="3"/>
  <c r="I31" i="3" s="1"/>
  <c r="D207" i="3" l="1"/>
  <c r="I208" i="3"/>
  <c r="D89" i="3"/>
  <c r="I90" i="3"/>
  <c r="D181" i="3"/>
  <c r="I181" i="3" s="1"/>
  <c r="I182" i="3"/>
  <c r="D162" i="3"/>
  <c r="I162" i="3" s="1"/>
  <c r="I163" i="3"/>
  <c r="D188" i="3"/>
  <c r="I188" i="3" s="1"/>
  <c r="I189" i="3"/>
  <c r="D219" i="3"/>
  <c r="I220" i="3"/>
  <c r="D257" i="3"/>
  <c r="I258" i="3"/>
  <c r="D73" i="3"/>
  <c r="I73" i="3" s="1"/>
  <c r="I74" i="3"/>
  <c r="D176" i="3"/>
  <c r="I176" i="3" s="1"/>
  <c r="I177" i="3"/>
  <c r="D226" i="3"/>
  <c r="I226" i="3" s="1"/>
  <c r="I227" i="3"/>
  <c r="D211" i="3"/>
  <c r="I211" i="3" s="1"/>
  <c r="I212" i="3"/>
  <c r="D253" i="3"/>
  <c r="I254" i="3"/>
  <c r="D165" i="3"/>
  <c r="I165" i="3" s="1"/>
  <c r="I166" i="3"/>
  <c r="D222" i="3"/>
  <c r="I222" i="3" s="1"/>
  <c r="I223" i="3"/>
  <c r="D230" i="3"/>
  <c r="I230" i="3" s="1"/>
  <c r="D153" i="3"/>
  <c r="I153" i="3" s="1"/>
  <c r="D30" i="3"/>
  <c r="I30" i="3" s="1"/>
  <c r="D238" i="3"/>
  <c r="D93" i="3"/>
  <c r="I93" i="3" s="1"/>
  <c r="D119" i="3"/>
  <c r="I119" i="3" s="1"/>
  <c r="D59" i="3"/>
  <c r="I59" i="3" s="1"/>
  <c r="D83" i="3"/>
  <c r="D147" i="3"/>
  <c r="I147" i="3" s="1"/>
  <c r="D76" i="3"/>
  <c r="D161" i="3"/>
  <c r="I161" i="3" s="1"/>
  <c r="D72" i="3" l="1"/>
  <c r="I76" i="3"/>
  <c r="D252" i="3"/>
  <c r="I253" i="3"/>
  <c r="D218" i="3"/>
  <c r="I218" i="3" s="1"/>
  <c r="I219" i="3"/>
  <c r="D88" i="3"/>
  <c r="I89" i="3"/>
  <c r="D180" i="3"/>
  <c r="I180" i="3" s="1"/>
  <c r="D82" i="3"/>
  <c r="I83" i="3"/>
  <c r="D225" i="3"/>
  <c r="I238" i="3"/>
  <c r="D256" i="3"/>
  <c r="I257" i="3"/>
  <c r="D206" i="3"/>
  <c r="I206" i="3" s="1"/>
  <c r="I207" i="3"/>
  <c r="D24" i="3"/>
  <c r="I24" i="3" s="1"/>
  <c r="D159" i="3"/>
  <c r="I159" i="3" s="1"/>
  <c r="D145" i="3"/>
  <c r="I145" i="3" s="1"/>
  <c r="D92" i="3"/>
  <c r="D216" i="3" l="1"/>
  <c r="I216" i="3" s="1"/>
  <c r="I225" i="3"/>
  <c r="D27" i="3"/>
  <c r="I88" i="3"/>
  <c r="I252" i="3"/>
  <c r="D250" i="3"/>
  <c r="I250" i="3" s="1"/>
  <c r="D19" i="3"/>
  <c r="I19" i="3" s="1"/>
  <c r="D28" i="3"/>
  <c r="I92" i="3"/>
  <c r="D20" i="3"/>
  <c r="I20" i="3" s="1"/>
  <c r="I256" i="3"/>
  <c r="D26" i="3"/>
  <c r="I82" i="3"/>
  <c r="D25" i="3"/>
  <c r="I72" i="3"/>
  <c r="D22" i="3"/>
  <c r="I22" i="3" s="1"/>
  <c r="D12" i="3"/>
  <c r="D16" i="3" l="1"/>
  <c r="I16" i="3" s="1"/>
  <c r="I26" i="3"/>
  <c r="D13" i="3"/>
  <c r="I13" i="3" s="1"/>
  <c r="I28" i="3"/>
  <c r="D17" i="3"/>
  <c r="I17" i="3" s="1"/>
  <c r="I27" i="3"/>
  <c r="I25" i="3"/>
  <c r="D14" i="3"/>
  <c r="I14" i="3" s="1"/>
  <c r="I12" i="3"/>
  <c r="D11" i="3" l="1"/>
  <c r="I11" i="3" s="1"/>
</calcChain>
</file>

<file path=xl/sharedStrings.xml><?xml version="1.0" encoding="utf-8"?>
<sst xmlns="http://schemas.openxmlformats.org/spreadsheetml/2006/main" count="512" uniqueCount="488">
  <si>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</si>
  <si>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</si>
  <si>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</si>
  <si>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</si>
  <si>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</si>
  <si>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</si>
  <si>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</si>
  <si>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</si>
  <si>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</si>
  <si>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</si>
  <si>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</si>
  <si>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</si>
  <si>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</si>
  <si>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</si>
  <si>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</si>
  <si>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</si>
  <si>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</si>
  <si>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</si>
  <si>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</si>
  <si>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</si>
  <si>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</si>
  <si>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</si>
  <si>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</si>
  <si>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</si>
  <si>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</si>
  <si>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</si>
  <si>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</si>
  <si>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</si>
  <si>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</si>
  <si>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</si>
  <si>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</si>
  <si>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</si>
  <si>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</si>
  <si>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</si>
  <si>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</si>
  <si>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</si>
  <si>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</si>
  <si>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</si>
  <si>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</si>
  <si>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</si>
  <si>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</si>
  <si>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</si>
  <si>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</si>
  <si>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</si>
  <si>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</si>
  <si>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</si>
  <si>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</si>
  <si>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</si>
  <si>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</si>
  <si>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</si>
  <si>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</si>
  <si>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</si>
  <si>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</si>
  <si>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</si>
  <si>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</si>
  <si>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</si>
  <si>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</si>
  <si>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</si>
  <si>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</si>
  <si>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</si>
  <si>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</si>
  <si>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</si>
  <si>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</si>
  <si>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</si>
  <si>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</si>
  <si>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</si>
  <si>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</si>
  <si>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</si>
  <si>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</si>
  <si>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</si>
  <si>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</si>
  <si>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</si>
  <si>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</si>
  <si>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</si>
  <si>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</si>
  <si>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</si>
  <si>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</si>
  <si>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</si>
  <si>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</si>
  <si>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</si>
  <si>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</si>
  <si>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</si>
  <si>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</si>
  <si>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</si>
  <si>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</si>
  <si>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</si>
  <si>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</si>
  <si>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</si>
  <si>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</si>
  <si>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</si>
  <si>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</si>
  <si>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</si>
  <si>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</si>
  <si>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</si>
  <si>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</si>
  <si>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</si>
  <si>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</si>
  <si>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</si>
  <si>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</si>
  <si>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</si>
  <si>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</si>
  <si>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</si>
  <si>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</si>
  <si>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</si>
  <si>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</si>
  <si>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</si>
  <si>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</si>
  <si>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</si>
  <si>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</si>
  <si>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</si>
  <si>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</si>
  <si>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</si>
  <si>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</si>
  <si>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</si>
  <si>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</si>
  <si>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</si>
  <si>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</si>
  <si>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</si>
  <si>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</si>
  <si>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</si>
  <si>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</si>
  <si>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</si>
  <si>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</si>
  <si>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</si>
  <si>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</si>
  <si>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</si>
  <si>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</si>
  <si>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</si>
  <si>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</si>
  <si>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</si>
  <si>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</si>
  <si>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</si>
  <si>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</si>
  <si>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</si>
  <si>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</si>
  <si>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</si>
  <si>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</si>
  <si>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2905202</t>
  </si>
  <si>
    <t>2905203</t>
  </si>
  <si>
    <t>2905204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</si>
  <si>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</si>
  <si>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</si>
  <si>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</si>
  <si>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</si>
  <si>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</si>
  <si>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</si>
  <si>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</si>
  <si>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</si>
  <si>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</si>
  <si>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</si>
  <si>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</si>
  <si>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</si>
  <si>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</si>
  <si>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</si>
  <si>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</si>
  <si>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</si>
  <si>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</si>
  <si>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</si>
  <si>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</si>
  <si>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</si>
  <si>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</si>
  <si>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</si>
  <si>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</si>
  <si>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</si>
  <si>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</si>
  <si>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</si>
  <si>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</si>
  <si>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</si>
  <si>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</si>
  <si>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29054</t>
  </si>
  <si>
    <t>Servicios personales indirectos - Propios</t>
  </si>
  <si>
    <t>2905401</t>
  </si>
  <si>
    <t>2905403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</si>
  <si>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</si>
  <si>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</si>
  <si>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</si>
  <si>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</si>
  <si>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</si>
  <si>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</si>
  <si>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</si>
  <si>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</si>
  <si>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</si>
  <si>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</si>
  <si>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</si>
  <si>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</si>
  <si>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</si>
  <si>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</si>
  <si>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</si>
  <si>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</si>
  <si>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</si>
  <si>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</si>
  <si>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</si>
  <si>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</si>
  <si>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</si>
  <si>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</si>
  <si>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</si>
  <si>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</si>
  <si>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</si>
  <si>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</si>
  <si>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</si>
  <si>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</si>
  <si>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</si>
  <si>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</si>
  <si>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</si>
  <si>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</si>
  <si>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</si>
  <si>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</si>
  <si>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</si>
  <si>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</si>
  <si>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</si>
  <si>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</si>
  <si>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</si>
  <si>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</si>
  <si>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</si>
  <si>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</si>
  <si>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</si>
  <si>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</si>
  <si>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</si>
  <si>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</si>
  <si>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</si>
  <si>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</si>
  <si>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</si>
  <si>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</si>
  <si>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</si>
  <si>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</si>
  <si>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</si>
  <si>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</si>
  <si>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</si>
  <si>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</si>
  <si>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</si>
  <si>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</si>
  <si>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</si>
  <si>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</si>
  <si>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</si>
  <si>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</si>
  <si>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</si>
  <si>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</si>
  <si>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</si>
  <si>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</si>
  <si>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</si>
  <si>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</si>
  <si>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</si>
  <si>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</si>
  <si>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</si>
  <si>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</si>
  <si>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</si>
  <si>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</si>
  <si>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</si>
  <si>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</si>
  <si>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</si>
  <si>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</si>
  <si>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</si>
  <si>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</si>
  <si>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</si>
  <si>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</si>
  <si>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</si>
  <si>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</si>
  <si>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</si>
  <si>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</si>
  <si>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</si>
  <si>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</si>
  <si>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</si>
  <si>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</si>
  <si>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</si>
  <si>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</si>
  <si>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</si>
  <si>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</si>
  <si>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</si>
  <si>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</si>
  <si>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</si>
  <si>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</si>
  <si>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</si>
  <si>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</si>
  <si>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</si>
  <si>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</si>
  <si>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</si>
  <si>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</si>
  <si>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</si>
  <si>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</si>
  <si>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</si>
  <si>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</si>
  <si>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</si>
  <si>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</si>
  <si>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</si>
  <si>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</si>
  <si>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</si>
  <si>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</si>
  <si>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</si>
  <si>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</si>
  <si>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</si>
  <si>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</si>
  <si>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</si>
  <si>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</si>
  <si>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</si>
  <si>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</si>
  <si>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</si>
  <si>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</si>
  <si>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</si>
  <si>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</si>
  <si>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</si>
  <si>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</si>
  <si>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</si>
  <si>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</si>
  <si>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</si>
  <si>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</si>
  <si>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</si>
  <si>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</si>
  <si>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</si>
  <si>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</si>
  <si>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</si>
  <si>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</si>
  <si>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</si>
  <si>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</si>
  <si>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</si>
  <si>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</si>
  <si>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</si>
  <si>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</si>
  <si>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</si>
  <si>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</si>
  <si>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</si>
  <si>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</si>
  <si>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</si>
  <si>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</si>
  <si>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</si>
  <si>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</si>
  <si>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</si>
  <si>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</si>
  <si>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</si>
  <si>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APOYO A GESTION DE EXTENSION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</si>
  <si>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</si>
  <si>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</si>
  <si>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</si>
  <si>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</si>
  <si>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</si>
  <si>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</si>
  <si>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</si>
  <si>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</si>
  <si>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</si>
  <si>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</si>
  <si>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</si>
  <si>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</si>
  <si>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</si>
  <si>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</si>
  <si>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</si>
  <si>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</si>
  <si>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</si>
  <si>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</si>
  <si>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</si>
  <si>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</si>
  <si>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</si>
  <si>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</si>
  <si>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49053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</si>
  <si>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</si>
  <si>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</si>
  <si>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</si>
  <si>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</si>
  <si>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</si>
  <si>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</si>
  <si>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</si>
  <si>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</si>
  <si>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</si>
  <si>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</si>
  <si>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</si>
  <si>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</si>
  <si>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</si>
  <si>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</si>
  <si>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</si>
  <si>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</si>
  <si>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</si>
  <si>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</si>
  <si>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</si>
  <si>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</si>
  <si>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</si>
  <si>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</si>
  <si>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</si>
  <si>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</si>
  <si>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</si>
  <si>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</si>
  <si>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</si>
  <si>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</si>
  <si>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</si>
  <si>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</si>
  <si>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</si>
  <si>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</si>
  <si>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</si>
  <si>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</si>
  <si>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</si>
  <si>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</si>
  <si>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</si>
  <si>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</si>
  <si>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</si>
  <si>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</si>
  <si>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</si>
  <si>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</si>
  <si>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</si>
  <si>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</si>
  <si>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</si>
  <si>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</si>
  <si>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</si>
  <si>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</si>
  <si>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</si>
  <si>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</si>
  <si>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</si>
  <si>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</si>
  <si>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</si>
  <si>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</si>
  <si>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</si>
  <si>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</si>
  <si>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</si>
  <si>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</si>
  <si>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</si>
  <si>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</si>
  <si>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</si>
  <si>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</si>
  <si>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</si>
  <si>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</si>
  <si>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</si>
  <si>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</si>
  <si>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</si>
  <si>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</si>
  <si>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</si>
  <si>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</si>
  <si>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</si>
  <si>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</si>
  <si>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</si>
  <si>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</si>
  <si>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</si>
  <si>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</si>
  <si>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</si>
  <si>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</si>
  <si>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</si>
  <si>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</si>
  <si>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</si>
  <si>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</si>
  <si>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</si>
  <si>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</si>
  <si>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</si>
  <si>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</si>
  <si>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</si>
  <si>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</si>
  <si>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</si>
  <si>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</si>
  <si>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</si>
  <si>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</si>
  <si>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</si>
  <si>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</si>
  <si>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</si>
  <si>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</si>
  <si>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</si>
  <si>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</si>
  <si>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</si>
  <si>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</si>
  <si>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</si>
  <si>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</si>
  <si>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</si>
  <si>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</si>
  <si>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</si>
  <si>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</si>
  <si>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</si>
  <si>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</si>
  <si>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</si>
  <si>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</si>
  <si>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</si>
  <si>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</si>
  <si>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</si>
  <si>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</si>
  <si>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</si>
  <si>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</si>
  <si>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</si>
  <si>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</si>
  <si>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</si>
  <si>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</si>
  <si>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</si>
  <si>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</si>
  <si>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</si>
  <si>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</si>
  <si>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</si>
  <si>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</si>
  <si>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</si>
  <si>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</si>
  <si>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</si>
  <si>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</si>
  <si>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</si>
  <si>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</si>
  <si>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DICIEMBRE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</si>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</sst>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"/>
    <numFmt numFmtId="165" formatCode="0.0"/>
  </numFmts>
  <fonts count="12" x14ac:knownFonts="1">
    <font>
      <sz val="10"/>
      <color rgb="FF000000"/>
      <name val="ARIAL"/>
      <charset val="1"/>
    </font>
    <font>
      <b/>
      <sz val="8"/>
      <color theme="9" tint="-0.249977111117893"/>
      <name val="ARIAL"/>
      <family val="2"/>
    </font>
    <font>
      <sz val="10"/>
      <color rgb="FF000000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3">
    <xf numFmtId="0" fontId="0" fillId="0" borderId="0" xfId="0"/>
    <xf numFmtId="0" fontId="3" fillId="0" borderId="3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1" applyFont="1" applyFill="1" applyBorder="1"/>
    <xf numFmtId="0" fontId="5" fillId="0" borderId="3" xfId="1" applyFont="1" applyFill="1" applyBorder="1"/>
    <xf numFmtId="10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center"/>
    </xf>
    <xf numFmtId="0" fontId="8" fillId="0" borderId="0" xfId="0" applyFont="1"/>
    <xf numFmtId="0" fontId="6" fillId="0" borderId="1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3" fontId="8" fillId="0" borderId="2" xfId="0" applyNumberFormat="1" applyFont="1" applyBorder="1" applyAlignment="1">
      <alignment vertical="top"/>
    </xf>
    <xf numFmtId="49" fontId="6" fillId="0" borderId="2" xfId="1" applyNumberFormat="1" applyFont="1" applyFill="1" applyBorder="1" applyAlignment="1">
      <alignment horizontal="center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65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5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5" fontId="3" fillId="0" borderId="7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8" fillId="0" borderId="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top" wrapText="1"/>
    </xf>
    <xf numFmtId="3" fontId="6" fillId="0" borderId="11" xfId="1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10" fillId="0" borderId="3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5"/>
  <sheetViews>
    <sheetView tabSelected="1" topLeftCell="A262" zoomScale="140" zoomScaleNormal="140" workbookViewId="0">
      <selection activeCell="N270" sqref="N270"/>
    </sheetView>
  </sheetViews>
  <sheetFormatPr baseColWidth="10" defaultColWidth="17.7109375" defaultRowHeight="11.25" x14ac:dyDescent="0.2"/>
  <cols>
    <col min="1" max="1" width="10.7109375" style="15" customWidth="1"/>
    <col min="2" max="2" width="9" style="15" customWidth="1"/>
    <col min="3" max="3" width="24" style="15" customWidth="1"/>
    <col min="4" max="7" width="12.7109375" style="15" customWidth="1"/>
    <col min="8" max="8" width="12.5703125" style="15" customWidth="1"/>
    <col min="9" max="9" width="5.7109375" style="15" customWidth="1"/>
    <col min="10" max="11" width="5.85546875" style="15" customWidth="1"/>
    <col min="12" max="12" width="6.5703125" style="15" customWidth="1"/>
    <col min="13" max="16384" width="17.7109375" style="15"/>
  </cols>
  <sheetData>
    <row r="1" spans="2:12" x14ac:dyDescent="0.2">
      <c r="B1" s="6"/>
      <c r="C1" s="103" t="s">
        <v>463</v>
      </c>
      <c r="D1" s="103"/>
      <c r="E1" s="103"/>
      <c r="F1" s="103"/>
      <c r="G1" s="103"/>
      <c r="H1" s="103"/>
      <c r="I1" s="103"/>
      <c r="J1" s="103"/>
      <c r="K1" s="104"/>
      <c r="L1" s="105"/>
    </row>
    <row r="2" spans="2:12" x14ac:dyDescent="0.2">
      <c r="B2" s="7"/>
      <c r="C2" s="110" t="s">
        <v>464</v>
      </c>
      <c r="D2" s="110"/>
      <c r="E2" s="110"/>
      <c r="F2" s="110"/>
      <c r="G2" s="110"/>
      <c r="H2" s="110"/>
      <c r="I2" s="110"/>
      <c r="J2" s="110"/>
      <c r="K2" s="106"/>
      <c r="L2" s="107"/>
    </row>
    <row r="3" spans="2:12" x14ac:dyDescent="0.2">
      <c r="B3" s="7"/>
      <c r="C3" s="110" t="s">
        <v>465</v>
      </c>
      <c r="D3" s="110"/>
      <c r="E3" s="110"/>
      <c r="F3" s="110"/>
      <c r="G3" s="110"/>
      <c r="H3" s="110"/>
      <c r="I3" s="110"/>
      <c r="J3" s="110"/>
      <c r="K3" s="106"/>
      <c r="L3" s="107"/>
    </row>
    <row r="4" spans="2:12" x14ac:dyDescent="0.2">
      <c r="B4" s="7"/>
      <c r="C4" s="110" t="s">
        <v>466</v>
      </c>
      <c r="D4" s="110"/>
      <c r="E4" s="110"/>
      <c r="F4" s="110"/>
      <c r="G4" s="110"/>
      <c r="H4" s="110"/>
      <c r="I4" s="110"/>
      <c r="J4" s="110"/>
      <c r="K4" s="106"/>
      <c r="L4" s="107"/>
    </row>
    <row r="5" spans="2:12" x14ac:dyDescent="0.2">
      <c r="B5" s="7"/>
      <c r="C5" s="110" t="s">
        <v>467</v>
      </c>
      <c r="D5" s="110"/>
      <c r="E5" s="110"/>
      <c r="F5" s="110"/>
      <c r="G5" s="110"/>
      <c r="H5" s="110"/>
      <c r="I5" s="110"/>
      <c r="J5" s="110"/>
      <c r="K5" s="106"/>
      <c r="L5" s="107"/>
    </row>
    <row r="6" spans="2:12" ht="12" thickBot="1" x14ac:dyDescent="0.25">
      <c r="B6" s="111" t="s">
        <v>484</v>
      </c>
      <c r="C6" s="112"/>
      <c r="D6" s="112"/>
      <c r="E6" s="112"/>
      <c r="F6" s="112"/>
      <c r="G6" s="112"/>
      <c r="H6" s="112"/>
      <c r="I6" s="112"/>
      <c r="J6" s="112"/>
      <c r="K6" s="108"/>
      <c r="L6" s="109"/>
    </row>
    <row r="7" spans="2:12" x14ac:dyDescent="0.2">
      <c r="B7" s="101" t="s">
        <v>468</v>
      </c>
      <c r="C7" s="88" t="s">
        <v>469</v>
      </c>
      <c r="D7" s="88" t="s">
        <v>470</v>
      </c>
      <c r="E7" s="88" t="s">
        <v>471</v>
      </c>
      <c r="F7" s="88" t="s">
        <v>472</v>
      </c>
      <c r="G7" s="88" t="s">
        <v>473</v>
      </c>
      <c r="H7" s="88" t="s">
        <v>474</v>
      </c>
      <c r="I7" s="90" t="s">
        <v>475</v>
      </c>
      <c r="J7" s="90"/>
      <c r="K7" s="90"/>
      <c r="L7" s="91"/>
    </row>
    <row r="8" spans="2:12" ht="33.75" x14ac:dyDescent="0.2">
      <c r="B8" s="102"/>
      <c r="C8" s="89"/>
      <c r="D8" s="89"/>
      <c r="E8" s="89"/>
      <c r="F8" s="89"/>
      <c r="G8" s="89"/>
      <c r="H8" s="89"/>
      <c r="I8" s="8" t="s">
        <v>476</v>
      </c>
      <c r="J8" s="9" t="s">
        <v>477</v>
      </c>
      <c r="K8" s="10" t="s">
        <v>478</v>
      </c>
      <c r="L8" s="11" t="s">
        <v>479</v>
      </c>
    </row>
    <row r="9" spans="2:12" ht="12" thickBot="1" x14ac:dyDescent="0.2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3" t="s">
        <v>480</v>
      </c>
      <c r="J9" s="13" t="s">
        <v>481</v>
      </c>
      <c r="K9" s="13" t="s">
        <v>482</v>
      </c>
      <c r="L9" s="13" t="s">
        <v>483</v>
      </c>
    </row>
    <row r="10" spans="2:12" x14ac:dyDescent="0.2">
      <c r="B10" s="16"/>
      <c r="C10" s="17"/>
      <c r="D10" s="18"/>
      <c r="E10" s="18"/>
      <c r="F10" s="18"/>
      <c r="G10" s="18"/>
      <c r="H10" s="18"/>
      <c r="I10" s="19"/>
      <c r="J10" s="19"/>
      <c r="K10" s="19"/>
      <c r="L10" s="20"/>
    </row>
    <row r="11" spans="2:12" x14ac:dyDescent="0.2">
      <c r="B11" s="14"/>
      <c r="C11" s="2" t="s">
        <v>444</v>
      </c>
      <c r="D11" s="21">
        <f>D12+D13+D14+D15+D16+D17+D18+D19+D20</f>
        <v>313038152318</v>
      </c>
      <c r="E11" s="21">
        <f t="shared" ref="E11:H11" si="0">E12+E13+E14+E15+E16+E17+E18+E19+E20</f>
        <v>240857167674.97</v>
      </c>
      <c r="F11" s="21">
        <f t="shared" si="0"/>
        <v>240857167674.97</v>
      </c>
      <c r="G11" s="21">
        <f t="shared" si="0"/>
        <v>203963058873.97003</v>
      </c>
      <c r="H11" s="21">
        <f t="shared" si="0"/>
        <v>203149640274.97003</v>
      </c>
      <c r="I11" s="22">
        <f>E11/D11*100</f>
        <v>76.941793162098378</v>
      </c>
      <c r="J11" s="23">
        <f>F11/E11*100</f>
        <v>100</v>
      </c>
      <c r="K11" s="24">
        <f>G11/F11*100</f>
        <v>84.682162811618085</v>
      </c>
      <c r="L11" s="25">
        <f>H11/G11*100</f>
        <v>99.601193175131471</v>
      </c>
    </row>
    <row r="12" spans="2:12" x14ac:dyDescent="0.2">
      <c r="B12" s="1" t="s">
        <v>445</v>
      </c>
      <c r="C12" s="2" t="s">
        <v>446</v>
      </c>
      <c r="D12" s="21">
        <f>D24+D147+D161</f>
        <v>164615759118</v>
      </c>
      <c r="E12" s="21">
        <f t="shared" ref="E12:H12" si="1">E24+E147+E161</f>
        <v>139270648508.26999</v>
      </c>
      <c r="F12" s="21">
        <f t="shared" si="1"/>
        <v>139270648508.26999</v>
      </c>
      <c r="G12" s="21">
        <f t="shared" si="1"/>
        <v>138241206627.91</v>
      </c>
      <c r="H12" s="21">
        <f t="shared" si="1"/>
        <v>138241206627.91</v>
      </c>
      <c r="I12" s="22">
        <f t="shared" ref="I12:I75" si="2">E12/D12*100</f>
        <v>84.603472507415219</v>
      </c>
      <c r="J12" s="23">
        <f t="shared" ref="J12:J75" si="3">F12/E12*100</f>
        <v>100</v>
      </c>
      <c r="K12" s="24">
        <f t="shared" ref="K12:K75" si="4">G12/F12*100</f>
        <v>99.260833570184133</v>
      </c>
      <c r="L12" s="25">
        <f t="shared" ref="L12:L75" si="5">H12/G12*100</f>
        <v>100</v>
      </c>
    </row>
    <row r="13" spans="2:12" x14ac:dyDescent="0.2">
      <c r="B13" s="1" t="s">
        <v>447</v>
      </c>
      <c r="C13" s="2" t="s">
        <v>448</v>
      </c>
      <c r="D13" s="21">
        <f>D28+D211+D225</f>
        <v>52081609868</v>
      </c>
      <c r="E13" s="21">
        <f t="shared" ref="E13:H13" si="6">E28+E211+E225</f>
        <v>43513946980.290001</v>
      </c>
      <c r="F13" s="21">
        <f t="shared" si="6"/>
        <v>43513946980.290001</v>
      </c>
      <c r="G13" s="21">
        <f t="shared" si="6"/>
        <v>38163879229.290001</v>
      </c>
      <c r="H13" s="21">
        <f t="shared" si="6"/>
        <v>37709333774.290001</v>
      </c>
      <c r="I13" s="22">
        <f t="shared" si="2"/>
        <v>83.549542901180274</v>
      </c>
      <c r="J13" s="23">
        <f t="shared" si="3"/>
        <v>100</v>
      </c>
      <c r="K13" s="24">
        <f t="shared" si="4"/>
        <v>87.704935722279203</v>
      </c>
      <c r="L13" s="25">
        <f t="shared" si="5"/>
        <v>98.808964224341366</v>
      </c>
    </row>
    <row r="14" spans="2:12" ht="22.5" x14ac:dyDescent="0.2">
      <c r="B14" s="1" t="s">
        <v>449</v>
      </c>
      <c r="C14" s="2" t="s">
        <v>450</v>
      </c>
      <c r="D14" s="21">
        <f>D25+D153+D180+D218</f>
        <v>40341472554</v>
      </c>
      <c r="E14" s="21">
        <f t="shared" ref="E14:H14" si="7">E25+E153+E180+E218</f>
        <v>17983990348.18</v>
      </c>
      <c r="F14" s="21">
        <f t="shared" si="7"/>
        <v>17983990348.18</v>
      </c>
      <c r="G14" s="21">
        <f t="shared" si="7"/>
        <v>17198194111.540001</v>
      </c>
      <c r="H14" s="21">
        <f t="shared" si="7"/>
        <v>17198194111.540001</v>
      </c>
      <c r="I14" s="22">
        <f t="shared" si="2"/>
        <v>44.579409747889393</v>
      </c>
      <c r="J14" s="23">
        <f t="shared" si="3"/>
        <v>100</v>
      </c>
      <c r="K14" s="24">
        <f t="shared" si="4"/>
        <v>95.630579079355854</v>
      </c>
      <c r="L14" s="25">
        <f t="shared" si="5"/>
        <v>100</v>
      </c>
    </row>
    <row r="15" spans="2:12" ht="22.5" x14ac:dyDescent="0.2">
      <c r="B15" s="3" t="s">
        <v>451</v>
      </c>
      <c r="C15" s="4" t="s">
        <v>452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2">
        <v>0</v>
      </c>
      <c r="J15" s="22">
        <v>0</v>
      </c>
      <c r="K15" s="22">
        <v>0</v>
      </c>
      <c r="L15" s="25">
        <v>0</v>
      </c>
    </row>
    <row r="16" spans="2:12" ht="22.5" x14ac:dyDescent="0.2">
      <c r="B16" s="1" t="s">
        <v>453</v>
      </c>
      <c r="C16" s="2" t="s">
        <v>454</v>
      </c>
      <c r="D16" s="21">
        <f>D26+D206</f>
        <v>11272772188</v>
      </c>
      <c r="E16" s="21">
        <f t="shared" ref="E16:H16" si="8">E26+E206</f>
        <v>9679335634.2299995</v>
      </c>
      <c r="F16" s="21">
        <f t="shared" si="8"/>
        <v>9679335634.2299995</v>
      </c>
      <c r="G16" s="21">
        <f t="shared" si="8"/>
        <v>8383671856.2299995</v>
      </c>
      <c r="H16" s="21">
        <f t="shared" si="8"/>
        <v>8024798712.2299995</v>
      </c>
      <c r="I16" s="22">
        <f t="shared" si="2"/>
        <v>85.864732053520669</v>
      </c>
      <c r="J16" s="23">
        <f t="shared" si="3"/>
        <v>100</v>
      </c>
      <c r="K16" s="24">
        <f t="shared" si="4"/>
        <v>86.614124905246442</v>
      </c>
      <c r="L16" s="25">
        <f t="shared" si="5"/>
        <v>95.719379883251065</v>
      </c>
    </row>
    <row r="17" spans="2:12" ht="22.5" x14ac:dyDescent="0.2">
      <c r="B17" s="1" t="s">
        <v>455</v>
      </c>
      <c r="C17" s="2" t="s">
        <v>456</v>
      </c>
      <c r="D17" s="21">
        <f>D27</f>
        <v>1177003814</v>
      </c>
      <c r="E17" s="21">
        <f t="shared" ref="E17:H17" si="9">E27</f>
        <v>52200000</v>
      </c>
      <c r="F17" s="21">
        <f t="shared" si="9"/>
        <v>52200000</v>
      </c>
      <c r="G17" s="21">
        <f t="shared" si="9"/>
        <v>52200000</v>
      </c>
      <c r="H17" s="21">
        <f t="shared" si="9"/>
        <v>52200000</v>
      </c>
      <c r="I17" s="22">
        <f t="shared" si="2"/>
        <v>4.4349898767617759</v>
      </c>
      <c r="J17" s="23">
        <f t="shared" si="3"/>
        <v>100</v>
      </c>
      <c r="K17" s="24">
        <f t="shared" si="4"/>
        <v>100</v>
      </c>
      <c r="L17" s="25">
        <f t="shared" si="5"/>
        <v>100</v>
      </c>
    </row>
    <row r="18" spans="2:12" x14ac:dyDescent="0.2">
      <c r="B18" s="1" t="s">
        <v>457</v>
      </c>
      <c r="C18" s="2" t="s">
        <v>458</v>
      </c>
      <c r="D18" s="23">
        <f>0</f>
        <v>0</v>
      </c>
      <c r="E18" s="23">
        <f>0</f>
        <v>0</v>
      </c>
      <c r="F18" s="23">
        <f>0</f>
        <v>0</v>
      </c>
      <c r="G18" s="23">
        <f>0</f>
        <v>0</v>
      </c>
      <c r="H18" s="23">
        <f>0</f>
        <v>0</v>
      </c>
      <c r="I18" s="22">
        <v>0</v>
      </c>
      <c r="J18" s="22">
        <v>0</v>
      </c>
      <c r="K18" s="22">
        <v>0</v>
      </c>
      <c r="L18" s="25">
        <v>0</v>
      </c>
    </row>
    <row r="19" spans="2:12" x14ac:dyDescent="0.2">
      <c r="B19" s="1" t="s">
        <v>459</v>
      </c>
      <c r="C19" s="5" t="s">
        <v>460</v>
      </c>
      <c r="D19" s="21">
        <f>D252</f>
        <v>506414000</v>
      </c>
      <c r="E19" s="21">
        <f t="shared" ref="E19:H19" si="10">E252</f>
        <v>506414000</v>
      </c>
      <c r="F19" s="21">
        <f t="shared" si="10"/>
        <v>506414000</v>
      </c>
      <c r="G19" s="21">
        <f t="shared" si="10"/>
        <v>506414000</v>
      </c>
      <c r="H19" s="21">
        <f t="shared" si="10"/>
        <v>506414000</v>
      </c>
      <c r="I19" s="22">
        <f t="shared" si="2"/>
        <v>100</v>
      </c>
      <c r="J19" s="23">
        <f t="shared" si="3"/>
        <v>100</v>
      </c>
      <c r="K19" s="24">
        <f t="shared" si="4"/>
        <v>100</v>
      </c>
      <c r="L19" s="25">
        <f t="shared" si="5"/>
        <v>100</v>
      </c>
    </row>
    <row r="20" spans="2:12" ht="22.5" x14ac:dyDescent="0.2">
      <c r="B20" s="1" t="s">
        <v>461</v>
      </c>
      <c r="C20" s="5" t="s">
        <v>462</v>
      </c>
      <c r="D20" s="21">
        <f>D256</f>
        <v>43043120776</v>
      </c>
      <c r="E20" s="21">
        <f t="shared" ref="E20:H20" si="11">E256</f>
        <v>29850632204</v>
      </c>
      <c r="F20" s="21">
        <f t="shared" si="11"/>
        <v>29850632204</v>
      </c>
      <c r="G20" s="21">
        <f t="shared" si="11"/>
        <v>1417493049</v>
      </c>
      <c r="H20" s="21">
        <f t="shared" si="11"/>
        <v>1417493049</v>
      </c>
      <c r="I20" s="22">
        <f t="shared" si="2"/>
        <v>69.350529575550951</v>
      </c>
      <c r="J20" s="23">
        <f t="shared" si="3"/>
        <v>100</v>
      </c>
      <c r="K20" s="24">
        <f t="shared" si="4"/>
        <v>4.7486198594147533</v>
      </c>
      <c r="L20" s="25">
        <f t="shared" si="5"/>
        <v>100</v>
      </c>
    </row>
    <row r="21" spans="2:12" x14ac:dyDescent="0.2">
      <c r="B21" s="1"/>
      <c r="C21" s="5"/>
      <c r="D21" s="21"/>
      <c r="E21" s="23"/>
      <c r="F21" s="23"/>
      <c r="G21" s="23"/>
      <c r="H21" s="23"/>
      <c r="I21" s="22"/>
      <c r="J21" s="23"/>
      <c r="K21" s="24"/>
      <c r="L21" s="25"/>
    </row>
    <row r="22" spans="2:12" x14ac:dyDescent="0.2">
      <c r="B22" s="3" t="s">
        <v>0</v>
      </c>
      <c r="C22" s="4" t="s">
        <v>1</v>
      </c>
      <c r="D22" s="21">
        <f>D24+D25+D26+D27+D28</f>
        <v>126983399262</v>
      </c>
      <c r="E22" s="21">
        <f t="shared" ref="E22:H22" si="12">E24+E25+E26+E27+E28</f>
        <v>124946689997.06</v>
      </c>
      <c r="F22" s="21">
        <f t="shared" si="12"/>
        <v>124946689997.06</v>
      </c>
      <c r="G22" s="21">
        <f t="shared" si="12"/>
        <v>123708699912.06</v>
      </c>
      <c r="H22" s="21">
        <f t="shared" si="12"/>
        <v>123708699912.06</v>
      </c>
      <c r="I22" s="22">
        <f t="shared" si="2"/>
        <v>98.396082262109132</v>
      </c>
      <c r="J22" s="23">
        <f t="shared" si="3"/>
        <v>100</v>
      </c>
      <c r="K22" s="24">
        <f t="shared" si="4"/>
        <v>99.00918536935302</v>
      </c>
      <c r="L22" s="25">
        <f t="shared" si="5"/>
        <v>100</v>
      </c>
    </row>
    <row r="23" spans="2:12" x14ac:dyDescent="0.2">
      <c r="B23" s="1"/>
      <c r="C23" s="5"/>
      <c r="D23" s="21"/>
      <c r="E23" s="23"/>
      <c r="F23" s="23"/>
      <c r="G23" s="23"/>
      <c r="H23" s="23"/>
      <c r="I23" s="22"/>
      <c r="J23" s="23"/>
      <c r="K23" s="24"/>
      <c r="L23" s="25"/>
    </row>
    <row r="24" spans="2:12" x14ac:dyDescent="0.2">
      <c r="B24" s="3" t="s">
        <v>2</v>
      </c>
      <c r="C24" s="4" t="s">
        <v>3</v>
      </c>
      <c r="D24" s="21">
        <f>D30+D59</f>
        <v>106421044809</v>
      </c>
      <c r="E24" s="21">
        <f t="shared" ref="E24:H24" si="13">E30+E59</f>
        <v>106199953785.28999</v>
      </c>
      <c r="F24" s="21">
        <f t="shared" si="13"/>
        <v>106199953785.28999</v>
      </c>
      <c r="G24" s="21">
        <f t="shared" si="13"/>
        <v>105870464901.28999</v>
      </c>
      <c r="H24" s="21">
        <f t="shared" si="13"/>
        <v>105870464901.28999</v>
      </c>
      <c r="I24" s="22">
        <f t="shared" si="2"/>
        <v>99.792248775505996</v>
      </c>
      <c r="J24" s="23">
        <f t="shared" si="3"/>
        <v>100</v>
      </c>
      <c r="K24" s="24">
        <f t="shared" si="4"/>
        <v>99.68974667854738</v>
      </c>
      <c r="L24" s="25">
        <f t="shared" si="5"/>
        <v>100</v>
      </c>
    </row>
    <row r="25" spans="2:12" ht="22.5" x14ac:dyDescent="0.2">
      <c r="B25" s="3" t="s">
        <v>88</v>
      </c>
      <c r="C25" s="4" t="s">
        <v>89</v>
      </c>
      <c r="D25" s="21">
        <f>D72</f>
        <v>929316680</v>
      </c>
      <c r="E25" s="21">
        <f t="shared" ref="E25:H25" si="14">E72</f>
        <v>641909065.61000001</v>
      </c>
      <c r="F25" s="21">
        <f t="shared" si="14"/>
        <v>641909065.61000001</v>
      </c>
      <c r="G25" s="21">
        <f t="shared" si="14"/>
        <v>641909065.61000001</v>
      </c>
      <c r="H25" s="21">
        <f t="shared" si="14"/>
        <v>641909065.61000001</v>
      </c>
      <c r="I25" s="22">
        <f t="shared" si="2"/>
        <v>69.07323191594925</v>
      </c>
      <c r="J25" s="23">
        <f t="shared" si="3"/>
        <v>100</v>
      </c>
      <c r="K25" s="24">
        <f t="shared" si="4"/>
        <v>100</v>
      </c>
      <c r="L25" s="25">
        <f t="shared" si="5"/>
        <v>100</v>
      </c>
    </row>
    <row r="26" spans="2:12" ht="22.5" x14ac:dyDescent="0.2">
      <c r="B26" s="3" t="s">
        <v>108</v>
      </c>
      <c r="C26" s="4" t="s">
        <v>109</v>
      </c>
      <c r="D26" s="21">
        <f>D82</f>
        <v>3100000000</v>
      </c>
      <c r="E26" s="21">
        <f t="shared" ref="E26:H26" si="15">E82</f>
        <v>3049980359.8699999</v>
      </c>
      <c r="F26" s="21">
        <f t="shared" si="15"/>
        <v>3049980359.8699999</v>
      </c>
      <c r="G26" s="21">
        <f t="shared" si="15"/>
        <v>3049980359.8699999</v>
      </c>
      <c r="H26" s="21">
        <f t="shared" si="15"/>
        <v>3049980359.8699999</v>
      </c>
      <c r="I26" s="22">
        <f t="shared" si="2"/>
        <v>98.3864632216129</v>
      </c>
      <c r="J26" s="23">
        <f t="shared" si="3"/>
        <v>100</v>
      </c>
      <c r="K26" s="24">
        <f t="shared" si="4"/>
        <v>100</v>
      </c>
      <c r="L26" s="25">
        <f t="shared" si="5"/>
        <v>100</v>
      </c>
    </row>
    <row r="27" spans="2:12" ht="33.75" x14ac:dyDescent="0.2">
      <c r="B27" s="3" t="s">
        <v>120</v>
      </c>
      <c r="C27" s="4" t="s">
        <v>121</v>
      </c>
      <c r="D27" s="21">
        <f>D88</f>
        <v>1177003814</v>
      </c>
      <c r="E27" s="21">
        <f t="shared" ref="E27:H27" si="16">E88</f>
        <v>52200000</v>
      </c>
      <c r="F27" s="21">
        <f t="shared" si="16"/>
        <v>52200000</v>
      </c>
      <c r="G27" s="21">
        <f t="shared" si="16"/>
        <v>52200000</v>
      </c>
      <c r="H27" s="21">
        <f t="shared" si="16"/>
        <v>52200000</v>
      </c>
      <c r="I27" s="22">
        <f t="shared" si="2"/>
        <v>4.4349898767617759</v>
      </c>
      <c r="J27" s="23">
        <f t="shared" si="3"/>
        <v>100</v>
      </c>
      <c r="K27" s="24">
        <f t="shared" si="4"/>
        <v>100</v>
      </c>
      <c r="L27" s="25">
        <f t="shared" si="5"/>
        <v>100</v>
      </c>
    </row>
    <row r="28" spans="2:12" x14ac:dyDescent="0.2">
      <c r="B28" s="3" t="s">
        <v>127</v>
      </c>
      <c r="C28" s="4" t="s">
        <v>128</v>
      </c>
      <c r="D28" s="21">
        <f>D92</f>
        <v>15356033959</v>
      </c>
      <c r="E28" s="21">
        <f t="shared" ref="E28:H28" si="17">E92</f>
        <v>15002646786.290001</v>
      </c>
      <c r="F28" s="21">
        <f t="shared" si="17"/>
        <v>15002646786.290001</v>
      </c>
      <c r="G28" s="21">
        <f t="shared" si="17"/>
        <v>14094145585.290001</v>
      </c>
      <c r="H28" s="21">
        <f t="shared" si="17"/>
        <v>14094145585.290001</v>
      </c>
      <c r="I28" s="22">
        <f t="shared" si="2"/>
        <v>97.698708054087874</v>
      </c>
      <c r="J28" s="23">
        <f t="shared" si="3"/>
        <v>100</v>
      </c>
      <c r="K28" s="24">
        <f t="shared" si="4"/>
        <v>93.944393853021836</v>
      </c>
      <c r="L28" s="25">
        <f t="shared" si="5"/>
        <v>100</v>
      </c>
    </row>
    <row r="29" spans="2:12" x14ac:dyDescent="0.2">
      <c r="B29" s="1"/>
      <c r="C29" s="5"/>
      <c r="D29" s="21"/>
      <c r="E29" s="23"/>
      <c r="F29" s="23"/>
      <c r="G29" s="23"/>
      <c r="H29" s="23"/>
      <c r="I29" s="22"/>
      <c r="J29" s="23"/>
      <c r="K29" s="24"/>
      <c r="L29" s="25"/>
    </row>
    <row r="30" spans="2:12" ht="22.5" x14ac:dyDescent="0.2">
      <c r="B30" s="26" t="s">
        <v>4</v>
      </c>
      <c r="C30" s="27" t="s">
        <v>5</v>
      </c>
      <c r="D30" s="28">
        <f>D31+D45+D51</f>
        <v>100724897246</v>
      </c>
      <c r="E30" s="21">
        <v>100721185523</v>
      </c>
      <c r="F30" s="21">
        <v>100721185523</v>
      </c>
      <c r="G30" s="21">
        <v>100702085523</v>
      </c>
      <c r="H30" s="21">
        <v>100702085523</v>
      </c>
      <c r="I30" s="22">
        <f t="shared" si="2"/>
        <v>99.996314989539343</v>
      </c>
      <c r="J30" s="23">
        <f t="shared" si="3"/>
        <v>100</v>
      </c>
      <c r="K30" s="24">
        <f t="shared" si="4"/>
        <v>99.981036760140569</v>
      </c>
      <c r="L30" s="25">
        <f t="shared" si="5"/>
        <v>100</v>
      </c>
    </row>
    <row r="31" spans="2:12" ht="24.75" customHeight="1" x14ac:dyDescent="0.2">
      <c r="B31" s="29" t="s">
        <v>6</v>
      </c>
      <c r="C31" s="30" t="s">
        <v>7</v>
      </c>
      <c r="D31" s="31">
        <f>D32+D33+D34+D35+D36+D37+D38+D39+D40+D41+D42+D43+D44</f>
        <v>57325180530</v>
      </c>
      <c r="E31" s="31">
        <v>57325180530</v>
      </c>
      <c r="F31" s="31">
        <v>57325180530</v>
      </c>
      <c r="G31" s="31">
        <v>57325180530</v>
      </c>
      <c r="H31" s="31">
        <v>57325180530</v>
      </c>
      <c r="I31" s="32">
        <f t="shared" si="2"/>
        <v>100</v>
      </c>
      <c r="J31" s="33">
        <f t="shared" si="3"/>
        <v>100</v>
      </c>
      <c r="K31" s="34">
        <f t="shared" si="4"/>
        <v>100</v>
      </c>
      <c r="L31" s="35">
        <f t="shared" si="5"/>
        <v>100</v>
      </c>
    </row>
    <row r="32" spans="2:12" ht="23.25" thickBot="1" x14ac:dyDescent="0.25">
      <c r="B32" s="36" t="s">
        <v>8</v>
      </c>
      <c r="C32" s="37" t="s">
        <v>9</v>
      </c>
      <c r="D32" s="38">
        <v>41472400324</v>
      </c>
      <c r="E32" s="38">
        <v>41472400324</v>
      </c>
      <c r="F32" s="38">
        <v>41472400324</v>
      </c>
      <c r="G32" s="38">
        <v>41472400324</v>
      </c>
      <c r="H32" s="38">
        <v>41472400324</v>
      </c>
      <c r="I32" s="39">
        <f t="shared" si="2"/>
        <v>100</v>
      </c>
      <c r="J32" s="40">
        <f t="shared" si="3"/>
        <v>100</v>
      </c>
      <c r="K32" s="41">
        <f t="shared" si="4"/>
        <v>100</v>
      </c>
      <c r="L32" s="42">
        <f t="shared" si="5"/>
        <v>100</v>
      </c>
    </row>
    <row r="33" spans="2:12" ht="22.5" x14ac:dyDescent="0.2">
      <c r="B33" s="43" t="s">
        <v>10</v>
      </c>
      <c r="C33" s="44" t="s">
        <v>11</v>
      </c>
      <c r="D33" s="45">
        <v>1281750722</v>
      </c>
      <c r="E33" s="45">
        <v>1281750722</v>
      </c>
      <c r="F33" s="45">
        <v>1281750722</v>
      </c>
      <c r="G33" s="45">
        <v>1281750722</v>
      </c>
      <c r="H33" s="45">
        <v>1281750722</v>
      </c>
      <c r="I33" s="46">
        <f t="shared" si="2"/>
        <v>100</v>
      </c>
      <c r="J33" s="47">
        <f t="shared" si="3"/>
        <v>100</v>
      </c>
      <c r="K33" s="48">
        <f t="shared" si="4"/>
        <v>100</v>
      </c>
      <c r="L33" s="49">
        <f t="shared" si="5"/>
        <v>100</v>
      </c>
    </row>
    <row r="34" spans="2:12" ht="12.75" customHeight="1" x14ac:dyDescent="0.2">
      <c r="B34" s="50" t="s">
        <v>12</v>
      </c>
      <c r="C34" s="51" t="s">
        <v>13</v>
      </c>
      <c r="D34" s="52">
        <v>63722084</v>
      </c>
      <c r="E34" s="52">
        <v>63722084</v>
      </c>
      <c r="F34" s="52">
        <v>63722084</v>
      </c>
      <c r="G34" s="52">
        <v>63722084</v>
      </c>
      <c r="H34" s="52">
        <v>63722084</v>
      </c>
      <c r="I34" s="53">
        <f t="shared" si="2"/>
        <v>100</v>
      </c>
      <c r="J34" s="54">
        <f t="shared" si="3"/>
        <v>100</v>
      </c>
      <c r="K34" s="55">
        <f t="shared" si="4"/>
        <v>100</v>
      </c>
      <c r="L34" s="56">
        <f t="shared" si="5"/>
        <v>100</v>
      </c>
    </row>
    <row r="35" spans="2:12" ht="12.75" customHeight="1" x14ac:dyDescent="0.2">
      <c r="B35" s="50" t="s">
        <v>14</v>
      </c>
      <c r="C35" s="51" t="s">
        <v>15</v>
      </c>
      <c r="D35" s="52">
        <v>4160336922</v>
      </c>
      <c r="E35" s="52">
        <v>4160336922</v>
      </c>
      <c r="F35" s="52">
        <v>4160336922</v>
      </c>
      <c r="G35" s="52">
        <v>4160336922</v>
      </c>
      <c r="H35" s="52">
        <v>4160336922</v>
      </c>
      <c r="I35" s="53">
        <f t="shared" si="2"/>
        <v>100</v>
      </c>
      <c r="J35" s="54">
        <f t="shared" si="3"/>
        <v>100</v>
      </c>
      <c r="K35" s="55">
        <f t="shared" si="4"/>
        <v>100</v>
      </c>
      <c r="L35" s="56">
        <f t="shared" si="5"/>
        <v>100</v>
      </c>
    </row>
    <row r="36" spans="2:12" ht="12.75" customHeight="1" x14ac:dyDescent="0.2">
      <c r="B36" s="50" t="s">
        <v>16</v>
      </c>
      <c r="C36" s="51" t="s">
        <v>17</v>
      </c>
      <c r="D36" s="52">
        <v>3197925990</v>
      </c>
      <c r="E36" s="52">
        <v>3197925990</v>
      </c>
      <c r="F36" s="52">
        <v>3197925990</v>
      </c>
      <c r="G36" s="52">
        <v>3197925990</v>
      </c>
      <c r="H36" s="52">
        <v>3197925990</v>
      </c>
      <c r="I36" s="53">
        <f t="shared" si="2"/>
        <v>100</v>
      </c>
      <c r="J36" s="54">
        <f t="shared" si="3"/>
        <v>100</v>
      </c>
      <c r="K36" s="55">
        <f t="shared" si="4"/>
        <v>100</v>
      </c>
      <c r="L36" s="56">
        <f t="shared" si="5"/>
        <v>100</v>
      </c>
    </row>
    <row r="37" spans="2:12" ht="12.75" customHeight="1" x14ac:dyDescent="0.2">
      <c r="B37" s="50" t="s">
        <v>18</v>
      </c>
      <c r="C37" s="51" t="s">
        <v>19</v>
      </c>
      <c r="D37" s="52">
        <v>2602142132</v>
      </c>
      <c r="E37" s="52">
        <v>2602142132</v>
      </c>
      <c r="F37" s="52">
        <v>2602142132</v>
      </c>
      <c r="G37" s="52">
        <v>2602142132</v>
      </c>
      <c r="H37" s="52">
        <v>2602142132</v>
      </c>
      <c r="I37" s="53">
        <f t="shared" si="2"/>
        <v>100</v>
      </c>
      <c r="J37" s="54">
        <f t="shared" si="3"/>
        <v>100</v>
      </c>
      <c r="K37" s="55">
        <f t="shared" si="4"/>
        <v>100</v>
      </c>
      <c r="L37" s="56">
        <f t="shared" si="5"/>
        <v>100</v>
      </c>
    </row>
    <row r="38" spans="2:12" ht="12.75" customHeight="1" x14ac:dyDescent="0.2">
      <c r="B38" s="50" t="s">
        <v>20</v>
      </c>
      <c r="C38" s="51" t="s">
        <v>21</v>
      </c>
      <c r="D38" s="52">
        <v>64203398</v>
      </c>
      <c r="E38" s="52">
        <v>64203398</v>
      </c>
      <c r="F38" s="52">
        <v>64203398</v>
      </c>
      <c r="G38" s="52">
        <v>64203398</v>
      </c>
      <c r="H38" s="52">
        <v>64203398</v>
      </c>
      <c r="I38" s="53">
        <f t="shared" si="2"/>
        <v>100</v>
      </c>
      <c r="J38" s="54">
        <f t="shared" si="3"/>
        <v>100</v>
      </c>
      <c r="K38" s="55">
        <f t="shared" si="4"/>
        <v>100</v>
      </c>
      <c r="L38" s="56">
        <f t="shared" si="5"/>
        <v>100</v>
      </c>
    </row>
    <row r="39" spans="2:12" ht="12.75" customHeight="1" x14ac:dyDescent="0.2">
      <c r="B39" s="50" t="s">
        <v>22</v>
      </c>
      <c r="C39" s="51" t="s">
        <v>23</v>
      </c>
      <c r="D39" s="52">
        <v>142031316</v>
      </c>
      <c r="E39" s="52">
        <v>142031316</v>
      </c>
      <c r="F39" s="52">
        <v>142031316</v>
      </c>
      <c r="G39" s="52">
        <v>142031316</v>
      </c>
      <c r="H39" s="52">
        <v>142031316</v>
      </c>
      <c r="I39" s="53">
        <f t="shared" si="2"/>
        <v>100</v>
      </c>
      <c r="J39" s="54">
        <f t="shared" si="3"/>
        <v>100</v>
      </c>
      <c r="K39" s="55">
        <f t="shared" si="4"/>
        <v>100</v>
      </c>
      <c r="L39" s="56">
        <f t="shared" si="5"/>
        <v>100</v>
      </c>
    </row>
    <row r="40" spans="2:12" ht="12.75" customHeight="1" x14ac:dyDescent="0.2">
      <c r="B40" s="50" t="s">
        <v>24</v>
      </c>
      <c r="C40" s="51" t="s">
        <v>25</v>
      </c>
      <c r="D40" s="52">
        <v>569769414</v>
      </c>
      <c r="E40" s="52">
        <v>569769414</v>
      </c>
      <c r="F40" s="52">
        <v>569769414</v>
      </c>
      <c r="G40" s="52">
        <v>569769414</v>
      </c>
      <c r="H40" s="52">
        <v>569769414</v>
      </c>
      <c r="I40" s="53">
        <f t="shared" si="2"/>
        <v>100</v>
      </c>
      <c r="J40" s="54">
        <f t="shared" si="3"/>
        <v>100</v>
      </c>
      <c r="K40" s="55">
        <f t="shared" si="4"/>
        <v>100</v>
      </c>
      <c r="L40" s="56">
        <f t="shared" si="5"/>
        <v>100</v>
      </c>
    </row>
    <row r="41" spans="2:12" ht="12.75" customHeight="1" x14ac:dyDescent="0.2">
      <c r="B41" s="50" t="s">
        <v>26</v>
      </c>
      <c r="C41" s="51" t="s">
        <v>27</v>
      </c>
      <c r="D41" s="52">
        <v>2467712244</v>
      </c>
      <c r="E41" s="52">
        <v>2467712244</v>
      </c>
      <c r="F41" s="52">
        <v>2467712244</v>
      </c>
      <c r="G41" s="52">
        <v>2467712244</v>
      </c>
      <c r="H41" s="52">
        <v>2467712244</v>
      </c>
      <c r="I41" s="53">
        <f t="shared" si="2"/>
        <v>100</v>
      </c>
      <c r="J41" s="54">
        <f t="shared" si="3"/>
        <v>100</v>
      </c>
      <c r="K41" s="55">
        <f t="shared" si="4"/>
        <v>100</v>
      </c>
      <c r="L41" s="56">
        <f t="shared" si="5"/>
        <v>100</v>
      </c>
    </row>
    <row r="42" spans="2:12" ht="12.75" customHeight="1" x14ac:dyDescent="0.2">
      <c r="B42" s="50" t="s">
        <v>28</v>
      </c>
      <c r="C42" s="51" t="s">
        <v>29</v>
      </c>
      <c r="D42" s="52">
        <v>568793599</v>
      </c>
      <c r="E42" s="52">
        <v>568793599</v>
      </c>
      <c r="F42" s="52">
        <v>568793599</v>
      </c>
      <c r="G42" s="52">
        <v>568793599</v>
      </c>
      <c r="H42" s="52">
        <v>568793599</v>
      </c>
      <c r="I42" s="53">
        <f t="shared" si="2"/>
        <v>100</v>
      </c>
      <c r="J42" s="54">
        <f t="shared" si="3"/>
        <v>100</v>
      </c>
      <c r="K42" s="55">
        <f t="shared" si="4"/>
        <v>100</v>
      </c>
      <c r="L42" s="56">
        <f t="shared" si="5"/>
        <v>100</v>
      </c>
    </row>
    <row r="43" spans="2:12" ht="22.5" x14ac:dyDescent="0.2">
      <c r="B43" s="50" t="s">
        <v>30</v>
      </c>
      <c r="C43" s="51" t="s">
        <v>31</v>
      </c>
      <c r="D43" s="52">
        <v>628229455</v>
      </c>
      <c r="E43" s="52">
        <v>628229455</v>
      </c>
      <c r="F43" s="52">
        <v>628229455</v>
      </c>
      <c r="G43" s="52">
        <v>628229455</v>
      </c>
      <c r="H43" s="52">
        <v>628229455</v>
      </c>
      <c r="I43" s="53">
        <f t="shared" si="2"/>
        <v>100</v>
      </c>
      <c r="J43" s="54">
        <f t="shared" si="3"/>
        <v>100</v>
      </c>
      <c r="K43" s="55">
        <f t="shared" si="4"/>
        <v>100</v>
      </c>
      <c r="L43" s="56">
        <f t="shared" si="5"/>
        <v>100</v>
      </c>
    </row>
    <row r="44" spans="2:12" ht="12.75" customHeight="1" x14ac:dyDescent="0.2">
      <c r="B44" s="50" t="s">
        <v>32</v>
      </c>
      <c r="C44" s="51" t="s">
        <v>33</v>
      </c>
      <c r="D44" s="52">
        <v>106162930</v>
      </c>
      <c r="E44" s="52">
        <v>106162930</v>
      </c>
      <c r="F44" s="52">
        <v>106162930</v>
      </c>
      <c r="G44" s="52">
        <v>106162930</v>
      </c>
      <c r="H44" s="52">
        <v>106162930</v>
      </c>
      <c r="I44" s="53">
        <f t="shared" si="2"/>
        <v>100</v>
      </c>
      <c r="J44" s="54">
        <f t="shared" si="3"/>
        <v>100</v>
      </c>
      <c r="K44" s="55">
        <f t="shared" si="4"/>
        <v>100</v>
      </c>
      <c r="L44" s="56">
        <f t="shared" si="5"/>
        <v>100</v>
      </c>
    </row>
    <row r="45" spans="2:12" ht="22.5" x14ac:dyDescent="0.2">
      <c r="B45" s="29" t="s">
        <v>34</v>
      </c>
      <c r="C45" s="30" t="s">
        <v>35</v>
      </c>
      <c r="D45" s="31">
        <f>D46+D47+D48+D49+D50</f>
        <v>14581866700</v>
      </c>
      <c r="E45" s="31">
        <v>14579541922</v>
      </c>
      <c r="F45" s="31">
        <v>14579541922</v>
      </c>
      <c r="G45" s="31">
        <v>14579541922</v>
      </c>
      <c r="H45" s="31">
        <v>14579541922</v>
      </c>
      <c r="I45" s="32">
        <f t="shared" si="2"/>
        <v>99.984057061775218</v>
      </c>
      <c r="J45" s="33">
        <f t="shared" si="3"/>
        <v>100</v>
      </c>
      <c r="K45" s="34">
        <f t="shared" si="4"/>
        <v>100</v>
      </c>
      <c r="L45" s="35">
        <f t="shared" si="5"/>
        <v>100</v>
      </c>
    </row>
    <row r="46" spans="2:12" ht="12.75" customHeight="1" x14ac:dyDescent="0.2">
      <c r="B46" s="50" t="s">
        <v>36</v>
      </c>
      <c r="C46" s="51" t="s">
        <v>37</v>
      </c>
      <c r="D46" s="52">
        <v>3744903563</v>
      </c>
      <c r="E46" s="52">
        <v>3744903563</v>
      </c>
      <c r="F46" s="52">
        <v>3744903563</v>
      </c>
      <c r="G46" s="52">
        <v>3744903563</v>
      </c>
      <c r="H46" s="52">
        <v>3744903563</v>
      </c>
      <c r="I46" s="53">
        <f t="shared" si="2"/>
        <v>100</v>
      </c>
      <c r="J46" s="54">
        <f t="shared" si="3"/>
        <v>100</v>
      </c>
      <c r="K46" s="55">
        <f t="shared" si="4"/>
        <v>100</v>
      </c>
      <c r="L46" s="56">
        <f t="shared" si="5"/>
        <v>100</v>
      </c>
    </row>
    <row r="47" spans="2:12" ht="12.75" customHeight="1" x14ac:dyDescent="0.2">
      <c r="B47" s="50" t="s">
        <v>38</v>
      </c>
      <c r="C47" s="51" t="s">
        <v>39</v>
      </c>
      <c r="D47" s="52">
        <v>4500000000</v>
      </c>
      <c r="E47" s="52">
        <v>4500000000</v>
      </c>
      <c r="F47" s="52">
        <v>4500000000</v>
      </c>
      <c r="G47" s="52">
        <v>4500000000</v>
      </c>
      <c r="H47" s="52">
        <v>4500000000</v>
      </c>
      <c r="I47" s="53">
        <f t="shared" si="2"/>
        <v>100</v>
      </c>
      <c r="J47" s="54">
        <f t="shared" si="3"/>
        <v>100</v>
      </c>
      <c r="K47" s="55">
        <f t="shared" si="4"/>
        <v>100</v>
      </c>
      <c r="L47" s="56">
        <f t="shared" si="5"/>
        <v>100</v>
      </c>
    </row>
    <row r="48" spans="2:12" ht="12.75" customHeight="1" x14ac:dyDescent="0.2">
      <c r="B48" s="50" t="s">
        <v>40</v>
      </c>
      <c r="C48" s="51" t="s">
        <v>41</v>
      </c>
      <c r="D48" s="52">
        <v>1289767513</v>
      </c>
      <c r="E48" s="52">
        <v>1289767513</v>
      </c>
      <c r="F48" s="52">
        <v>1289767513</v>
      </c>
      <c r="G48" s="52">
        <v>1289767513</v>
      </c>
      <c r="H48" s="52">
        <v>1289767513</v>
      </c>
      <c r="I48" s="53">
        <f t="shared" si="2"/>
        <v>100</v>
      </c>
      <c r="J48" s="54">
        <f t="shared" si="3"/>
        <v>100</v>
      </c>
      <c r="K48" s="55">
        <f t="shared" si="4"/>
        <v>100</v>
      </c>
      <c r="L48" s="56">
        <f t="shared" si="5"/>
        <v>100</v>
      </c>
    </row>
    <row r="49" spans="2:12" ht="22.5" x14ac:dyDescent="0.2">
      <c r="B49" s="50" t="s">
        <v>42</v>
      </c>
      <c r="C49" s="51" t="s">
        <v>43</v>
      </c>
      <c r="D49" s="52">
        <v>438388200</v>
      </c>
      <c r="E49" s="52">
        <v>438388200</v>
      </c>
      <c r="F49" s="52">
        <v>438388200</v>
      </c>
      <c r="G49" s="52">
        <v>438388200</v>
      </c>
      <c r="H49" s="52">
        <v>438388200</v>
      </c>
      <c r="I49" s="53">
        <f t="shared" si="2"/>
        <v>100</v>
      </c>
      <c r="J49" s="54">
        <f t="shared" si="3"/>
        <v>100</v>
      </c>
      <c r="K49" s="55">
        <f t="shared" si="4"/>
        <v>100</v>
      </c>
      <c r="L49" s="56">
        <f t="shared" si="5"/>
        <v>100</v>
      </c>
    </row>
    <row r="50" spans="2:12" ht="12.75" customHeight="1" x14ac:dyDescent="0.2">
      <c r="B50" s="50" t="s">
        <v>44</v>
      </c>
      <c r="C50" s="51" t="s">
        <v>45</v>
      </c>
      <c r="D50" s="52">
        <v>4608807424</v>
      </c>
      <c r="E50" s="52">
        <v>4606482646</v>
      </c>
      <c r="F50" s="52">
        <v>4606482646</v>
      </c>
      <c r="G50" s="52">
        <v>4606482646</v>
      </c>
      <c r="H50" s="52">
        <v>4606482646</v>
      </c>
      <c r="I50" s="53">
        <f t="shared" si="2"/>
        <v>99.949557927113773</v>
      </c>
      <c r="J50" s="54">
        <f t="shared" si="3"/>
        <v>100</v>
      </c>
      <c r="K50" s="55">
        <f t="shared" si="4"/>
        <v>100</v>
      </c>
      <c r="L50" s="56">
        <f t="shared" si="5"/>
        <v>100</v>
      </c>
    </row>
    <row r="51" spans="2:12" ht="22.5" x14ac:dyDescent="0.2">
      <c r="B51" s="29" t="s">
        <v>46</v>
      </c>
      <c r="C51" s="30" t="s">
        <v>47</v>
      </c>
      <c r="D51" s="31">
        <f>D52+D53+D54+D55+D56+D57+D58</f>
        <v>28817850016</v>
      </c>
      <c r="E51" s="31">
        <v>28816463071</v>
      </c>
      <c r="F51" s="31">
        <v>28816463071</v>
      </c>
      <c r="G51" s="31">
        <v>28797363071</v>
      </c>
      <c r="H51" s="31">
        <v>28797363071</v>
      </c>
      <c r="I51" s="32">
        <f t="shared" si="2"/>
        <v>99.995187201684971</v>
      </c>
      <c r="J51" s="33">
        <f t="shared" si="3"/>
        <v>100</v>
      </c>
      <c r="K51" s="34">
        <f t="shared" si="4"/>
        <v>99.933718444373483</v>
      </c>
      <c r="L51" s="35">
        <f t="shared" si="5"/>
        <v>100</v>
      </c>
    </row>
    <row r="52" spans="2:12" ht="22.5" x14ac:dyDescent="0.2">
      <c r="B52" s="50" t="s">
        <v>48</v>
      </c>
      <c r="C52" s="51" t="s">
        <v>49</v>
      </c>
      <c r="D52" s="52">
        <v>6869627956</v>
      </c>
      <c r="E52" s="52">
        <v>6868890811</v>
      </c>
      <c r="F52" s="52">
        <v>6868890811</v>
      </c>
      <c r="G52" s="52">
        <v>6868890811</v>
      </c>
      <c r="H52" s="52">
        <v>6868890811</v>
      </c>
      <c r="I52" s="53">
        <f t="shared" si="2"/>
        <v>99.989269506227686</v>
      </c>
      <c r="J52" s="54">
        <f t="shared" si="3"/>
        <v>100</v>
      </c>
      <c r="K52" s="55">
        <f t="shared" si="4"/>
        <v>100</v>
      </c>
      <c r="L52" s="56">
        <f t="shared" si="5"/>
        <v>100</v>
      </c>
    </row>
    <row r="53" spans="2:12" ht="12.75" customHeight="1" x14ac:dyDescent="0.2">
      <c r="B53" s="50" t="s">
        <v>50</v>
      </c>
      <c r="C53" s="51" t="s">
        <v>51</v>
      </c>
      <c r="D53" s="52">
        <v>1307962001</v>
      </c>
      <c r="E53" s="52">
        <v>1307962001</v>
      </c>
      <c r="F53" s="52">
        <v>1307962001</v>
      </c>
      <c r="G53" s="52">
        <v>1307962001</v>
      </c>
      <c r="H53" s="52">
        <v>1307962001</v>
      </c>
      <c r="I53" s="53">
        <f t="shared" si="2"/>
        <v>100</v>
      </c>
      <c r="J53" s="54">
        <f t="shared" si="3"/>
        <v>100</v>
      </c>
      <c r="K53" s="55">
        <f t="shared" si="4"/>
        <v>100</v>
      </c>
      <c r="L53" s="56">
        <f t="shared" si="5"/>
        <v>100</v>
      </c>
    </row>
    <row r="54" spans="2:12" ht="12.75" customHeight="1" x14ac:dyDescent="0.2">
      <c r="B54" s="50" t="s">
        <v>52</v>
      </c>
      <c r="C54" s="51" t="s">
        <v>53</v>
      </c>
      <c r="D54" s="52">
        <v>19858194638</v>
      </c>
      <c r="E54" s="52">
        <v>19857654638</v>
      </c>
      <c r="F54" s="52">
        <v>19857654638</v>
      </c>
      <c r="G54" s="52">
        <v>19857654638</v>
      </c>
      <c r="H54" s="52">
        <v>19857654638</v>
      </c>
      <c r="I54" s="53">
        <f t="shared" si="2"/>
        <v>99.997280719572728</v>
      </c>
      <c r="J54" s="54">
        <f t="shared" si="3"/>
        <v>100</v>
      </c>
      <c r="K54" s="55">
        <f t="shared" si="4"/>
        <v>100</v>
      </c>
      <c r="L54" s="56">
        <f t="shared" si="5"/>
        <v>100</v>
      </c>
    </row>
    <row r="55" spans="2:12" ht="12.75" customHeight="1" x14ac:dyDescent="0.2">
      <c r="B55" s="50" t="s">
        <v>54</v>
      </c>
      <c r="C55" s="51" t="s">
        <v>55</v>
      </c>
      <c r="D55" s="52">
        <v>70000000</v>
      </c>
      <c r="E55" s="52">
        <v>69890200</v>
      </c>
      <c r="F55" s="52">
        <v>69890200</v>
      </c>
      <c r="G55" s="52">
        <v>69890200</v>
      </c>
      <c r="H55" s="52">
        <v>69890200</v>
      </c>
      <c r="I55" s="53">
        <f t="shared" si="2"/>
        <v>99.843142857142851</v>
      </c>
      <c r="J55" s="54">
        <f t="shared" si="3"/>
        <v>100</v>
      </c>
      <c r="K55" s="55">
        <f t="shared" si="4"/>
        <v>100</v>
      </c>
      <c r="L55" s="56">
        <f t="shared" si="5"/>
        <v>100</v>
      </c>
    </row>
    <row r="56" spans="2:12" ht="12.75" customHeight="1" x14ac:dyDescent="0.2">
      <c r="B56" s="50" t="s">
        <v>56</v>
      </c>
      <c r="C56" s="51" t="s">
        <v>57</v>
      </c>
      <c r="D56" s="52">
        <v>88700173</v>
      </c>
      <c r="E56" s="52">
        <v>88700173</v>
      </c>
      <c r="F56" s="52">
        <v>88700173</v>
      </c>
      <c r="G56" s="52">
        <v>88700173</v>
      </c>
      <c r="H56" s="52">
        <v>88700173</v>
      </c>
      <c r="I56" s="53">
        <f t="shared" si="2"/>
        <v>100</v>
      </c>
      <c r="J56" s="54">
        <f t="shared" si="3"/>
        <v>100</v>
      </c>
      <c r="K56" s="55">
        <f t="shared" si="4"/>
        <v>100</v>
      </c>
      <c r="L56" s="56">
        <f t="shared" si="5"/>
        <v>100</v>
      </c>
    </row>
    <row r="57" spans="2:12" ht="12.75" customHeight="1" x14ac:dyDescent="0.2">
      <c r="B57" s="50" t="s">
        <v>58</v>
      </c>
      <c r="C57" s="51" t="s">
        <v>59</v>
      </c>
      <c r="D57" s="52">
        <v>8996000</v>
      </c>
      <c r="E57" s="52">
        <v>8996000</v>
      </c>
      <c r="F57" s="52">
        <v>8996000</v>
      </c>
      <c r="G57" s="52">
        <v>8996000</v>
      </c>
      <c r="H57" s="52">
        <v>8996000</v>
      </c>
      <c r="I57" s="53">
        <f t="shared" si="2"/>
        <v>100</v>
      </c>
      <c r="J57" s="54">
        <f t="shared" si="3"/>
        <v>100</v>
      </c>
      <c r="K57" s="55">
        <f t="shared" si="4"/>
        <v>100</v>
      </c>
      <c r="L57" s="56">
        <f t="shared" si="5"/>
        <v>100</v>
      </c>
    </row>
    <row r="58" spans="2:12" ht="12.75" customHeight="1" x14ac:dyDescent="0.2">
      <c r="B58" s="50" t="s">
        <v>60</v>
      </c>
      <c r="C58" s="51" t="s">
        <v>61</v>
      </c>
      <c r="D58" s="52">
        <v>614369248</v>
      </c>
      <c r="E58" s="52">
        <v>614369248</v>
      </c>
      <c r="F58" s="52">
        <v>614369248</v>
      </c>
      <c r="G58" s="52">
        <v>595269248</v>
      </c>
      <c r="H58" s="52">
        <v>595269248</v>
      </c>
      <c r="I58" s="53">
        <f t="shared" si="2"/>
        <v>100</v>
      </c>
      <c r="J58" s="54">
        <f t="shared" si="3"/>
        <v>100</v>
      </c>
      <c r="K58" s="55">
        <f t="shared" si="4"/>
        <v>96.891120435767647</v>
      </c>
      <c r="L58" s="56">
        <f t="shared" si="5"/>
        <v>100</v>
      </c>
    </row>
    <row r="59" spans="2:12" ht="12.75" customHeight="1" x14ac:dyDescent="0.2">
      <c r="B59" s="26" t="s">
        <v>62</v>
      </c>
      <c r="C59" s="27" t="s">
        <v>63</v>
      </c>
      <c r="D59" s="28">
        <f>D60+D62+D68+D70</f>
        <v>5696147563</v>
      </c>
      <c r="E59" s="28">
        <v>5478768262.29</v>
      </c>
      <c r="F59" s="28">
        <v>5478768262.29</v>
      </c>
      <c r="G59" s="28">
        <v>5168379378.29</v>
      </c>
      <c r="H59" s="28">
        <v>5168379378.29</v>
      </c>
      <c r="I59" s="57">
        <f t="shared" si="2"/>
        <v>96.183748782738476</v>
      </c>
      <c r="J59" s="58">
        <f t="shared" si="3"/>
        <v>100</v>
      </c>
      <c r="K59" s="59">
        <f t="shared" si="4"/>
        <v>94.334695881620206</v>
      </c>
      <c r="L59" s="60">
        <f t="shared" si="5"/>
        <v>100</v>
      </c>
    </row>
    <row r="60" spans="2:12" ht="12.75" customHeight="1" x14ac:dyDescent="0.2">
      <c r="B60" s="29" t="s">
        <v>64</v>
      </c>
      <c r="C60" s="30" t="s">
        <v>65</v>
      </c>
      <c r="D60" s="31">
        <f>D61</f>
        <v>921045395</v>
      </c>
      <c r="E60" s="31">
        <v>769624357.88999999</v>
      </c>
      <c r="F60" s="31">
        <v>769624357.88999999</v>
      </c>
      <c r="G60" s="31">
        <v>587507321.88999999</v>
      </c>
      <c r="H60" s="31">
        <v>587507321.88999999</v>
      </c>
      <c r="I60" s="32">
        <f t="shared" si="2"/>
        <v>83.559872517466957</v>
      </c>
      <c r="J60" s="33">
        <f t="shared" si="3"/>
        <v>100</v>
      </c>
      <c r="K60" s="34">
        <f t="shared" si="4"/>
        <v>76.336892909770739</v>
      </c>
      <c r="L60" s="35">
        <f t="shared" si="5"/>
        <v>100</v>
      </c>
    </row>
    <row r="61" spans="2:12" ht="12.75" customHeight="1" x14ac:dyDescent="0.2">
      <c r="B61" s="50" t="s">
        <v>66</v>
      </c>
      <c r="C61" s="51" t="s">
        <v>67</v>
      </c>
      <c r="D61" s="52">
        <v>921045395</v>
      </c>
      <c r="E61" s="52">
        <v>769624357.88999999</v>
      </c>
      <c r="F61" s="52">
        <v>769624357.88999999</v>
      </c>
      <c r="G61" s="52">
        <v>587507321.88999999</v>
      </c>
      <c r="H61" s="52">
        <v>587507321.88999999</v>
      </c>
      <c r="I61" s="53">
        <f t="shared" si="2"/>
        <v>83.559872517466957</v>
      </c>
      <c r="J61" s="54">
        <f t="shared" si="3"/>
        <v>100</v>
      </c>
      <c r="K61" s="55">
        <f t="shared" si="4"/>
        <v>76.336892909770739</v>
      </c>
      <c r="L61" s="56">
        <f t="shared" si="5"/>
        <v>100</v>
      </c>
    </row>
    <row r="62" spans="2:12" ht="22.5" x14ac:dyDescent="0.2">
      <c r="B62" s="29" t="s">
        <v>68</v>
      </c>
      <c r="C62" s="30" t="s">
        <v>69</v>
      </c>
      <c r="D62" s="31">
        <f>D63+D64+D65+D66+D67</f>
        <v>3566348264</v>
      </c>
      <c r="E62" s="31">
        <v>3542395602</v>
      </c>
      <c r="F62" s="31">
        <v>3542395602</v>
      </c>
      <c r="G62" s="31">
        <v>3424123754</v>
      </c>
      <c r="H62" s="31">
        <v>3424123754</v>
      </c>
      <c r="I62" s="32">
        <f t="shared" si="2"/>
        <v>99.328370079787589</v>
      </c>
      <c r="J62" s="33">
        <f t="shared" si="3"/>
        <v>100</v>
      </c>
      <c r="K62" s="34">
        <f t="shared" si="4"/>
        <v>96.661246758176162</v>
      </c>
      <c r="L62" s="35">
        <f t="shared" si="5"/>
        <v>100</v>
      </c>
    </row>
    <row r="63" spans="2:12" ht="12.75" customHeight="1" thickBot="1" x14ac:dyDescent="0.25">
      <c r="B63" s="36" t="s">
        <v>70</v>
      </c>
      <c r="C63" s="37" t="s">
        <v>71</v>
      </c>
      <c r="D63" s="38">
        <v>2558677272</v>
      </c>
      <c r="E63" s="38">
        <v>2558484330</v>
      </c>
      <c r="F63" s="38">
        <v>2558484330</v>
      </c>
      <c r="G63" s="38">
        <v>2522776432</v>
      </c>
      <c r="H63" s="38">
        <v>2522776432</v>
      </c>
      <c r="I63" s="39">
        <f t="shared" si="2"/>
        <v>99.992459306919585</v>
      </c>
      <c r="J63" s="40">
        <f t="shared" si="3"/>
        <v>100</v>
      </c>
      <c r="K63" s="41">
        <f t="shared" si="4"/>
        <v>98.604333918277305</v>
      </c>
      <c r="L63" s="42">
        <f t="shared" si="5"/>
        <v>100</v>
      </c>
    </row>
    <row r="64" spans="2:12" ht="22.5" x14ac:dyDescent="0.2">
      <c r="B64" s="43" t="s">
        <v>72</v>
      </c>
      <c r="C64" s="44" t="s">
        <v>73</v>
      </c>
      <c r="D64" s="45">
        <v>23364000</v>
      </c>
      <c r="E64" s="45">
        <v>23364000</v>
      </c>
      <c r="F64" s="45">
        <v>23364000</v>
      </c>
      <c r="G64" s="45">
        <v>23364000</v>
      </c>
      <c r="H64" s="45">
        <v>23364000</v>
      </c>
      <c r="I64" s="46">
        <f t="shared" si="2"/>
        <v>100</v>
      </c>
      <c r="J64" s="47">
        <f t="shared" si="3"/>
        <v>100</v>
      </c>
      <c r="K64" s="48">
        <f t="shared" si="4"/>
        <v>100</v>
      </c>
      <c r="L64" s="49">
        <f t="shared" si="5"/>
        <v>100</v>
      </c>
    </row>
    <row r="65" spans="2:12" ht="12.75" customHeight="1" x14ac:dyDescent="0.2">
      <c r="B65" s="50" t="s">
        <v>74</v>
      </c>
      <c r="C65" s="51" t="s">
        <v>75</v>
      </c>
      <c r="D65" s="52">
        <v>30000000</v>
      </c>
      <c r="E65" s="52">
        <v>10241688</v>
      </c>
      <c r="F65" s="52">
        <v>10241688</v>
      </c>
      <c r="G65" s="52">
        <v>10241688</v>
      </c>
      <c r="H65" s="52">
        <v>10241688</v>
      </c>
      <c r="I65" s="53">
        <f t="shared" si="2"/>
        <v>34.138960000000004</v>
      </c>
      <c r="J65" s="54">
        <f t="shared" si="3"/>
        <v>100</v>
      </c>
      <c r="K65" s="55">
        <f t="shared" si="4"/>
        <v>100</v>
      </c>
      <c r="L65" s="56">
        <f t="shared" si="5"/>
        <v>100</v>
      </c>
    </row>
    <row r="66" spans="2:12" ht="22.5" x14ac:dyDescent="0.2">
      <c r="B66" s="50" t="s">
        <v>76</v>
      </c>
      <c r="C66" s="51" t="s">
        <v>77</v>
      </c>
      <c r="D66" s="52">
        <v>142270448</v>
      </c>
      <c r="E66" s="52">
        <v>138269040</v>
      </c>
      <c r="F66" s="52">
        <v>138269040</v>
      </c>
      <c r="G66" s="52">
        <v>58269040</v>
      </c>
      <c r="H66" s="52">
        <v>58269040</v>
      </c>
      <c r="I66" s="53">
        <f t="shared" si="2"/>
        <v>97.187463695904015</v>
      </c>
      <c r="J66" s="54">
        <f t="shared" si="3"/>
        <v>100</v>
      </c>
      <c r="K66" s="55">
        <f t="shared" si="4"/>
        <v>42.141783872947983</v>
      </c>
      <c r="L66" s="56">
        <f t="shared" si="5"/>
        <v>100</v>
      </c>
    </row>
    <row r="67" spans="2:12" ht="12.75" customHeight="1" x14ac:dyDescent="0.2">
      <c r="B67" s="50" t="s">
        <v>78</v>
      </c>
      <c r="C67" s="51" t="s">
        <v>79</v>
      </c>
      <c r="D67" s="52">
        <v>812036544</v>
      </c>
      <c r="E67" s="52">
        <v>812036544</v>
      </c>
      <c r="F67" s="52">
        <v>812036544</v>
      </c>
      <c r="G67" s="52">
        <v>809472594</v>
      </c>
      <c r="H67" s="52">
        <v>809472594</v>
      </c>
      <c r="I67" s="53">
        <f t="shared" si="2"/>
        <v>100</v>
      </c>
      <c r="J67" s="54">
        <f t="shared" si="3"/>
        <v>100</v>
      </c>
      <c r="K67" s="55">
        <f t="shared" si="4"/>
        <v>99.684256820835884</v>
      </c>
      <c r="L67" s="56">
        <f t="shared" si="5"/>
        <v>100</v>
      </c>
    </row>
    <row r="68" spans="2:12" ht="12.75" customHeight="1" x14ac:dyDescent="0.2">
      <c r="B68" s="29" t="s">
        <v>80</v>
      </c>
      <c r="C68" s="30" t="s">
        <v>81</v>
      </c>
      <c r="D68" s="31">
        <f>D69</f>
        <v>766854039</v>
      </c>
      <c r="E68" s="31">
        <v>743956176.22000003</v>
      </c>
      <c r="F68" s="31">
        <v>743956176.22000003</v>
      </c>
      <c r="G68" s="31">
        <v>733956176.22000003</v>
      </c>
      <c r="H68" s="31">
        <v>733956176.22000003</v>
      </c>
      <c r="I68" s="32">
        <f t="shared" si="2"/>
        <v>97.014052007881517</v>
      </c>
      <c r="J68" s="33">
        <f t="shared" si="3"/>
        <v>100</v>
      </c>
      <c r="K68" s="34">
        <f t="shared" si="4"/>
        <v>98.655834803225986</v>
      </c>
      <c r="L68" s="35">
        <f t="shared" si="5"/>
        <v>100</v>
      </c>
    </row>
    <row r="69" spans="2:12" ht="12.75" customHeight="1" x14ac:dyDescent="0.2">
      <c r="B69" s="50" t="s">
        <v>82</v>
      </c>
      <c r="C69" s="51" t="s">
        <v>83</v>
      </c>
      <c r="D69" s="52">
        <v>766854039</v>
      </c>
      <c r="E69" s="52">
        <v>743956176.22000003</v>
      </c>
      <c r="F69" s="52">
        <v>743956176.22000003</v>
      </c>
      <c r="G69" s="52">
        <v>733956176.22000003</v>
      </c>
      <c r="H69" s="52">
        <v>733956176.22000003</v>
      </c>
      <c r="I69" s="53">
        <f t="shared" si="2"/>
        <v>97.014052007881517</v>
      </c>
      <c r="J69" s="54">
        <f t="shared" si="3"/>
        <v>100</v>
      </c>
      <c r="K69" s="55">
        <f t="shared" si="4"/>
        <v>98.655834803225986</v>
      </c>
      <c r="L69" s="56">
        <f t="shared" si="5"/>
        <v>100</v>
      </c>
    </row>
    <row r="70" spans="2:12" ht="12.75" customHeight="1" x14ac:dyDescent="0.2">
      <c r="B70" s="29" t="s">
        <v>84</v>
      </c>
      <c r="C70" s="30" t="s">
        <v>85</v>
      </c>
      <c r="D70" s="31">
        <f>D71</f>
        <v>441899865</v>
      </c>
      <c r="E70" s="31">
        <v>422792126.18000001</v>
      </c>
      <c r="F70" s="31">
        <v>422792126.18000001</v>
      </c>
      <c r="G70" s="31">
        <v>422792126.18000001</v>
      </c>
      <c r="H70" s="31">
        <v>422792126.18000001</v>
      </c>
      <c r="I70" s="32">
        <f t="shared" si="2"/>
        <v>95.67600256678061</v>
      </c>
      <c r="J70" s="33">
        <f t="shared" si="3"/>
        <v>100</v>
      </c>
      <c r="K70" s="34">
        <f t="shared" si="4"/>
        <v>100</v>
      </c>
      <c r="L70" s="35">
        <f t="shared" si="5"/>
        <v>100</v>
      </c>
    </row>
    <row r="71" spans="2:12" ht="12.75" customHeight="1" x14ac:dyDescent="0.2">
      <c r="B71" s="50" t="s">
        <v>86</v>
      </c>
      <c r="C71" s="51" t="s">
        <v>87</v>
      </c>
      <c r="D71" s="52">
        <v>441899865</v>
      </c>
      <c r="E71" s="52">
        <v>422792126.18000001</v>
      </c>
      <c r="F71" s="52">
        <v>422792126.18000001</v>
      </c>
      <c r="G71" s="52">
        <v>422792126.18000001</v>
      </c>
      <c r="H71" s="52">
        <v>422792126.18000001</v>
      </c>
      <c r="I71" s="53">
        <f t="shared" si="2"/>
        <v>95.67600256678061</v>
      </c>
      <c r="J71" s="54">
        <f t="shared" si="3"/>
        <v>100</v>
      </c>
      <c r="K71" s="55">
        <f t="shared" si="4"/>
        <v>100</v>
      </c>
      <c r="L71" s="56">
        <f t="shared" si="5"/>
        <v>100</v>
      </c>
    </row>
    <row r="72" spans="2:12" ht="22.5" x14ac:dyDescent="0.2">
      <c r="B72" s="26" t="s">
        <v>88</v>
      </c>
      <c r="C72" s="27" t="s">
        <v>89</v>
      </c>
      <c r="D72" s="28">
        <f>D73+D76</f>
        <v>929316680</v>
      </c>
      <c r="E72" s="28">
        <v>641909065.61000001</v>
      </c>
      <c r="F72" s="28">
        <v>641909065.61000001</v>
      </c>
      <c r="G72" s="28">
        <v>641909065.61000001</v>
      </c>
      <c r="H72" s="28">
        <v>641909065.61000001</v>
      </c>
      <c r="I72" s="57">
        <f t="shared" si="2"/>
        <v>69.07323191594925</v>
      </c>
      <c r="J72" s="58">
        <f t="shared" si="3"/>
        <v>100</v>
      </c>
      <c r="K72" s="59">
        <f t="shared" si="4"/>
        <v>100</v>
      </c>
      <c r="L72" s="60">
        <f t="shared" si="5"/>
        <v>100</v>
      </c>
    </row>
    <row r="73" spans="2:12" ht="12.75" customHeight="1" x14ac:dyDescent="0.2">
      <c r="B73" s="26" t="s">
        <v>90</v>
      </c>
      <c r="C73" s="27" t="s">
        <v>91</v>
      </c>
      <c r="D73" s="28">
        <f>D74</f>
        <v>634459387</v>
      </c>
      <c r="E73" s="28">
        <v>634459387</v>
      </c>
      <c r="F73" s="28">
        <v>634459387</v>
      </c>
      <c r="G73" s="28">
        <v>634459387</v>
      </c>
      <c r="H73" s="28">
        <v>634459387</v>
      </c>
      <c r="I73" s="57">
        <f t="shared" si="2"/>
        <v>100</v>
      </c>
      <c r="J73" s="58">
        <f t="shared" si="3"/>
        <v>100</v>
      </c>
      <c r="K73" s="59">
        <f t="shared" si="4"/>
        <v>100</v>
      </c>
      <c r="L73" s="60">
        <f t="shared" si="5"/>
        <v>100</v>
      </c>
    </row>
    <row r="74" spans="2:12" ht="45" x14ac:dyDescent="0.2">
      <c r="B74" s="29" t="s">
        <v>92</v>
      </c>
      <c r="C74" s="30" t="s">
        <v>93</v>
      </c>
      <c r="D74" s="31">
        <f>D75</f>
        <v>634459387</v>
      </c>
      <c r="E74" s="31">
        <v>634459387</v>
      </c>
      <c r="F74" s="31">
        <v>634459387</v>
      </c>
      <c r="G74" s="31">
        <v>634459387</v>
      </c>
      <c r="H74" s="31">
        <v>634459387</v>
      </c>
      <c r="I74" s="32">
        <f t="shared" si="2"/>
        <v>100</v>
      </c>
      <c r="J74" s="33">
        <f t="shared" si="3"/>
        <v>100</v>
      </c>
      <c r="K74" s="34">
        <f t="shared" si="4"/>
        <v>100</v>
      </c>
      <c r="L74" s="35">
        <f t="shared" si="5"/>
        <v>100</v>
      </c>
    </row>
    <row r="75" spans="2:12" ht="22.5" x14ac:dyDescent="0.2">
      <c r="B75" s="50" t="s">
        <v>94</v>
      </c>
      <c r="C75" s="51" t="s">
        <v>95</v>
      </c>
      <c r="D75" s="52">
        <v>634459387</v>
      </c>
      <c r="E75" s="52">
        <v>634459387</v>
      </c>
      <c r="F75" s="52">
        <v>634459387</v>
      </c>
      <c r="G75" s="52">
        <v>634459387</v>
      </c>
      <c r="H75" s="52">
        <v>634459387</v>
      </c>
      <c r="I75" s="53">
        <f t="shared" si="2"/>
        <v>100</v>
      </c>
      <c r="J75" s="54">
        <f t="shared" si="3"/>
        <v>100</v>
      </c>
      <c r="K75" s="55">
        <f t="shared" si="4"/>
        <v>100</v>
      </c>
      <c r="L75" s="56">
        <f t="shared" si="5"/>
        <v>100</v>
      </c>
    </row>
    <row r="76" spans="2:12" ht="22.5" x14ac:dyDescent="0.2">
      <c r="B76" s="26" t="s">
        <v>96</v>
      </c>
      <c r="C76" s="27" t="s">
        <v>97</v>
      </c>
      <c r="D76" s="28">
        <f>D77+D80</f>
        <v>294857293</v>
      </c>
      <c r="E76" s="28">
        <v>7449678.6100000003</v>
      </c>
      <c r="F76" s="28">
        <v>7449678.6100000003</v>
      </c>
      <c r="G76" s="28">
        <v>7449678.6100000003</v>
      </c>
      <c r="H76" s="28">
        <v>7449678.6100000003</v>
      </c>
      <c r="I76" s="57">
        <f t="shared" ref="I76:I139" si="18">E76/D76*100</f>
        <v>2.5265370017488427</v>
      </c>
      <c r="J76" s="58">
        <f t="shared" ref="J76:J139" si="19">F76/E76*100</f>
        <v>100</v>
      </c>
      <c r="K76" s="59">
        <f t="shared" ref="K76:K139" si="20">G76/F76*100</f>
        <v>100</v>
      </c>
      <c r="L76" s="60">
        <f t="shared" ref="L76:L139" si="21">H76/G76*100</f>
        <v>100</v>
      </c>
    </row>
    <row r="77" spans="2:12" ht="22.5" x14ac:dyDescent="0.2">
      <c r="B77" s="29" t="s">
        <v>98</v>
      </c>
      <c r="C77" s="30" t="s">
        <v>99</v>
      </c>
      <c r="D77" s="31">
        <f>D78+D79</f>
        <v>177871975</v>
      </c>
      <c r="E77" s="31">
        <v>1290578.6100000001</v>
      </c>
      <c r="F77" s="31">
        <v>1290578.6100000001</v>
      </c>
      <c r="G77" s="31">
        <v>1290578.6100000001</v>
      </c>
      <c r="H77" s="31">
        <v>1290578.6100000001</v>
      </c>
      <c r="I77" s="32">
        <f t="shared" si="18"/>
        <v>0.72556602016703309</v>
      </c>
      <c r="J77" s="33">
        <f t="shared" si="19"/>
        <v>100</v>
      </c>
      <c r="K77" s="34">
        <f t="shared" si="20"/>
        <v>100</v>
      </c>
      <c r="L77" s="35">
        <f t="shared" si="21"/>
        <v>100</v>
      </c>
    </row>
    <row r="78" spans="2:12" ht="22.5" x14ac:dyDescent="0.2">
      <c r="B78" s="50" t="s">
        <v>100</v>
      </c>
      <c r="C78" s="51" t="s">
        <v>101</v>
      </c>
      <c r="D78" s="52">
        <v>176569523</v>
      </c>
      <c r="E78" s="52">
        <v>0</v>
      </c>
      <c r="F78" s="52">
        <v>0</v>
      </c>
      <c r="G78" s="52">
        <v>0</v>
      </c>
      <c r="H78" s="52">
        <v>0</v>
      </c>
      <c r="I78" s="53">
        <f t="shared" si="18"/>
        <v>0</v>
      </c>
      <c r="J78" s="53">
        <v>0</v>
      </c>
      <c r="K78" s="53">
        <v>0</v>
      </c>
      <c r="L78" s="56">
        <v>0</v>
      </c>
    </row>
    <row r="79" spans="2:12" ht="45" x14ac:dyDescent="0.2">
      <c r="B79" s="50" t="s">
        <v>102</v>
      </c>
      <c r="C79" s="51" t="s">
        <v>103</v>
      </c>
      <c r="D79" s="52">
        <v>1302452</v>
      </c>
      <c r="E79" s="52">
        <v>1290578.6100000001</v>
      </c>
      <c r="F79" s="52">
        <v>1290578.6100000001</v>
      </c>
      <c r="G79" s="52">
        <v>1290578.6100000001</v>
      </c>
      <c r="H79" s="52">
        <v>1290578.6100000001</v>
      </c>
      <c r="I79" s="53">
        <f t="shared" si="18"/>
        <v>99.088381759942024</v>
      </c>
      <c r="J79" s="54">
        <f t="shared" si="19"/>
        <v>100</v>
      </c>
      <c r="K79" s="55">
        <f t="shared" si="20"/>
        <v>100</v>
      </c>
      <c r="L79" s="56">
        <f t="shared" si="21"/>
        <v>100</v>
      </c>
    </row>
    <row r="80" spans="2:12" ht="22.5" x14ac:dyDescent="0.2">
      <c r="B80" s="29" t="s">
        <v>104</v>
      </c>
      <c r="C80" s="30" t="s">
        <v>105</v>
      </c>
      <c r="D80" s="31">
        <f>D81</f>
        <v>116985318</v>
      </c>
      <c r="E80" s="31">
        <v>6159100</v>
      </c>
      <c r="F80" s="31">
        <v>6159100</v>
      </c>
      <c r="G80" s="31">
        <v>6159100</v>
      </c>
      <c r="H80" s="31">
        <v>6159100</v>
      </c>
      <c r="I80" s="32">
        <f t="shared" si="18"/>
        <v>5.2648487052024766</v>
      </c>
      <c r="J80" s="33">
        <f t="shared" si="19"/>
        <v>100</v>
      </c>
      <c r="K80" s="34">
        <f t="shared" si="20"/>
        <v>100</v>
      </c>
      <c r="L80" s="35">
        <f t="shared" si="21"/>
        <v>100</v>
      </c>
    </row>
    <row r="81" spans="2:12" ht="24" customHeight="1" x14ac:dyDescent="0.2">
      <c r="B81" s="50" t="s">
        <v>106</v>
      </c>
      <c r="C81" s="51" t="s">
        <v>107</v>
      </c>
      <c r="D81" s="52">
        <v>116985318</v>
      </c>
      <c r="E81" s="52">
        <v>6159100</v>
      </c>
      <c r="F81" s="52">
        <v>6159100</v>
      </c>
      <c r="G81" s="52">
        <v>6159100</v>
      </c>
      <c r="H81" s="52">
        <v>6159100</v>
      </c>
      <c r="I81" s="53">
        <f t="shared" si="18"/>
        <v>5.2648487052024766</v>
      </c>
      <c r="J81" s="54">
        <f t="shared" si="19"/>
        <v>100</v>
      </c>
      <c r="K81" s="55">
        <f t="shared" si="20"/>
        <v>100</v>
      </c>
      <c r="L81" s="56">
        <f t="shared" si="21"/>
        <v>100</v>
      </c>
    </row>
    <row r="82" spans="2:12" ht="22.5" x14ac:dyDescent="0.2">
      <c r="B82" s="26" t="s">
        <v>108</v>
      </c>
      <c r="C82" s="27" t="s">
        <v>109</v>
      </c>
      <c r="D82" s="28">
        <f>D83</f>
        <v>3100000000</v>
      </c>
      <c r="E82" s="28">
        <v>3049980359.8699999</v>
      </c>
      <c r="F82" s="28">
        <v>3049980359.8699999</v>
      </c>
      <c r="G82" s="28">
        <v>3049980359.8699999</v>
      </c>
      <c r="H82" s="28">
        <v>3049980359.8699999</v>
      </c>
      <c r="I82" s="57">
        <f t="shared" si="18"/>
        <v>98.3864632216129</v>
      </c>
      <c r="J82" s="58">
        <f t="shared" si="19"/>
        <v>100</v>
      </c>
      <c r="K82" s="59">
        <f t="shared" si="20"/>
        <v>100</v>
      </c>
      <c r="L82" s="60">
        <f t="shared" si="21"/>
        <v>100</v>
      </c>
    </row>
    <row r="83" spans="2:12" ht="25.5" customHeight="1" x14ac:dyDescent="0.2">
      <c r="B83" s="26" t="s">
        <v>110</v>
      </c>
      <c r="C83" s="27" t="s">
        <v>111</v>
      </c>
      <c r="D83" s="28">
        <f>D84+D86</f>
        <v>3100000000</v>
      </c>
      <c r="E83" s="28">
        <v>3049980359.8699999</v>
      </c>
      <c r="F83" s="28">
        <v>3049980359.8699999</v>
      </c>
      <c r="G83" s="28">
        <v>3049980359.8699999</v>
      </c>
      <c r="H83" s="28">
        <v>3049980359.8699999</v>
      </c>
      <c r="I83" s="57">
        <f t="shared" si="18"/>
        <v>98.3864632216129</v>
      </c>
      <c r="J83" s="58">
        <f t="shared" si="19"/>
        <v>100</v>
      </c>
      <c r="K83" s="59">
        <f t="shared" si="20"/>
        <v>100</v>
      </c>
      <c r="L83" s="60">
        <f t="shared" si="21"/>
        <v>100</v>
      </c>
    </row>
    <row r="84" spans="2:12" ht="23.25" thickBot="1" x14ac:dyDescent="0.25">
      <c r="B84" s="61" t="s">
        <v>112</v>
      </c>
      <c r="C84" s="62" t="s">
        <v>113</v>
      </c>
      <c r="D84" s="63">
        <f>D85</f>
        <v>900000000</v>
      </c>
      <c r="E84" s="63">
        <v>849980359.87</v>
      </c>
      <c r="F84" s="63">
        <v>849980359.87</v>
      </c>
      <c r="G84" s="63">
        <v>849980359.87</v>
      </c>
      <c r="H84" s="63">
        <v>849980359.87</v>
      </c>
      <c r="I84" s="64">
        <f t="shared" si="18"/>
        <v>94.442262207777787</v>
      </c>
      <c r="J84" s="65">
        <f t="shared" si="19"/>
        <v>100</v>
      </c>
      <c r="K84" s="66">
        <f t="shared" si="20"/>
        <v>100</v>
      </c>
      <c r="L84" s="67">
        <f t="shared" si="21"/>
        <v>100</v>
      </c>
    </row>
    <row r="85" spans="2:12" ht="22.5" x14ac:dyDescent="0.2">
      <c r="B85" s="43" t="s">
        <v>114</v>
      </c>
      <c r="C85" s="44" t="s">
        <v>115</v>
      </c>
      <c r="D85" s="45">
        <v>900000000</v>
      </c>
      <c r="E85" s="45">
        <v>849980359.87</v>
      </c>
      <c r="F85" s="45">
        <v>849980359.87</v>
      </c>
      <c r="G85" s="45">
        <v>849980359.87</v>
      </c>
      <c r="H85" s="45">
        <v>849980359.87</v>
      </c>
      <c r="I85" s="46">
        <f t="shared" si="18"/>
        <v>94.442262207777787</v>
      </c>
      <c r="J85" s="47">
        <f t="shared" si="19"/>
        <v>100</v>
      </c>
      <c r="K85" s="48">
        <f t="shared" si="20"/>
        <v>100</v>
      </c>
      <c r="L85" s="49">
        <f t="shared" si="21"/>
        <v>100</v>
      </c>
    </row>
    <row r="86" spans="2:12" ht="27" customHeight="1" x14ac:dyDescent="0.2">
      <c r="B86" s="29" t="s">
        <v>116</v>
      </c>
      <c r="C86" s="30" t="s">
        <v>117</v>
      </c>
      <c r="D86" s="31">
        <f>D87</f>
        <v>2200000000</v>
      </c>
      <c r="E86" s="31">
        <v>2200000000</v>
      </c>
      <c r="F86" s="31">
        <v>2200000000</v>
      </c>
      <c r="G86" s="31">
        <v>2200000000</v>
      </c>
      <c r="H86" s="31">
        <v>2200000000</v>
      </c>
      <c r="I86" s="32">
        <f t="shared" si="18"/>
        <v>100</v>
      </c>
      <c r="J86" s="33">
        <f t="shared" si="19"/>
        <v>100</v>
      </c>
      <c r="K86" s="34">
        <f t="shared" si="20"/>
        <v>100</v>
      </c>
      <c r="L86" s="35">
        <f t="shared" si="21"/>
        <v>100</v>
      </c>
    </row>
    <row r="87" spans="2:12" ht="22.5" x14ac:dyDescent="0.2">
      <c r="B87" s="50" t="s">
        <v>118</v>
      </c>
      <c r="C87" s="51" t="s">
        <v>119</v>
      </c>
      <c r="D87" s="52">
        <v>2200000000</v>
      </c>
      <c r="E87" s="52">
        <v>2200000000</v>
      </c>
      <c r="F87" s="52">
        <v>2200000000</v>
      </c>
      <c r="G87" s="52">
        <v>2200000000</v>
      </c>
      <c r="H87" s="52">
        <v>2200000000</v>
      </c>
      <c r="I87" s="53">
        <f t="shared" si="18"/>
        <v>100</v>
      </c>
      <c r="J87" s="54">
        <f t="shared" si="19"/>
        <v>100</v>
      </c>
      <c r="K87" s="55">
        <f t="shared" si="20"/>
        <v>100</v>
      </c>
      <c r="L87" s="56">
        <f t="shared" si="21"/>
        <v>100</v>
      </c>
    </row>
    <row r="88" spans="2:12" ht="26.25" customHeight="1" x14ac:dyDescent="0.2">
      <c r="B88" s="26" t="s">
        <v>120</v>
      </c>
      <c r="C88" s="27" t="s">
        <v>121</v>
      </c>
      <c r="D88" s="28">
        <f>D89</f>
        <v>1177003814</v>
      </c>
      <c r="E88" s="28">
        <v>52200000</v>
      </c>
      <c r="F88" s="28">
        <v>52200000</v>
      </c>
      <c r="G88" s="28">
        <v>52200000</v>
      </c>
      <c r="H88" s="28">
        <v>52200000</v>
      </c>
      <c r="I88" s="57">
        <f t="shared" si="18"/>
        <v>4.4349898767617759</v>
      </c>
      <c r="J88" s="58">
        <f t="shared" si="19"/>
        <v>100</v>
      </c>
      <c r="K88" s="59">
        <f t="shared" si="20"/>
        <v>100</v>
      </c>
      <c r="L88" s="60">
        <f t="shared" si="21"/>
        <v>100</v>
      </c>
    </row>
    <row r="89" spans="2:12" ht="33.75" x14ac:dyDescent="0.2">
      <c r="B89" s="26" t="s">
        <v>122</v>
      </c>
      <c r="C89" s="27" t="s">
        <v>123</v>
      </c>
      <c r="D89" s="28">
        <f>D90</f>
        <v>1177003814</v>
      </c>
      <c r="E89" s="28">
        <v>52200000</v>
      </c>
      <c r="F89" s="28">
        <v>52200000</v>
      </c>
      <c r="G89" s="28">
        <v>52200000</v>
      </c>
      <c r="H89" s="28">
        <v>52200000</v>
      </c>
      <c r="I89" s="57">
        <f t="shared" si="18"/>
        <v>4.4349898767617759</v>
      </c>
      <c r="J89" s="58">
        <f t="shared" si="19"/>
        <v>100</v>
      </c>
      <c r="K89" s="59">
        <f t="shared" si="20"/>
        <v>100</v>
      </c>
      <c r="L89" s="60">
        <f t="shared" si="21"/>
        <v>100</v>
      </c>
    </row>
    <row r="90" spans="2:12" ht="33.75" x14ac:dyDescent="0.2">
      <c r="B90" s="29" t="s">
        <v>124</v>
      </c>
      <c r="C90" s="30" t="s">
        <v>125</v>
      </c>
      <c r="D90" s="31">
        <f>D91</f>
        <v>1177003814</v>
      </c>
      <c r="E90" s="31">
        <v>52200000</v>
      </c>
      <c r="F90" s="31">
        <v>52200000</v>
      </c>
      <c r="G90" s="31">
        <v>52200000</v>
      </c>
      <c r="H90" s="31">
        <v>52200000</v>
      </c>
      <c r="I90" s="32">
        <f t="shared" si="18"/>
        <v>4.4349898767617759</v>
      </c>
      <c r="J90" s="33">
        <f t="shared" si="19"/>
        <v>100</v>
      </c>
      <c r="K90" s="34">
        <f t="shared" si="20"/>
        <v>100</v>
      </c>
      <c r="L90" s="35">
        <f t="shared" si="21"/>
        <v>100</v>
      </c>
    </row>
    <row r="91" spans="2:12" ht="12.75" customHeight="1" x14ac:dyDescent="0.2">
      <c r="B91" s="50" t="s">
        <v>126</v>
      </c>
      <c r="C91" s="51" t="s">
        <v>83</v>
      </c>
      <c r="D91" s="52">
        <v>1177003814</v>
      </c>
      <c r="E91" s="52">
        <v>52200000</v>
      </c>
      <c r="F91" s="52">
        <v>52200000</v>
      </c>
      <c r="G91" s="52">
        <v>52200000</v>
      </c>
      <c r="H91" s="52">
        <v>52200000</v>
      </c>
      <c r="I91" s="53">
        <f t="shared" si="18"/>
        <v>4.4349898767617759</v>
      </c>
      <c r="J91" s="54">
        <f t="shared" si="19"/>
        <v>100</v>
      </c>
      <c r="K91" s="55">
        <f t="shared" si="20"/>
        <v>100</v>
      </c>
      <c r="L91" s="56">
        <f t="shared" si="21"/>
        <v>100</v>
      </c>
    </row>
    <row r="92" spans="2:12" ht="12.75" customHeight="1" x14ac:dyDescent="0.2">
      <c r="B92" s="26" t="s">
        <v>127</v>
      </c>
      <c r="C92" s="27" t="s">
        <v>128</v>
      </c>
      <c r="D92" s="28">
        <f>D93+D119</f>
        <v>15356033959</v>
      </c>
      <c r="E92" s="28">
        <v>15002646786.290001</v>
      </c>
      <c r="F92" s="28">
        <v>15002646786.290001</v>
      </c>
      <c r="G92" s="28">
        <v>14094145585.290001</v>
      </c>
      <c r="H92" s="28">
        <v>14094145585.290001</v>
      </c>
      <c r="I92" s="57">
        <f t="shared" si="18"/>
        <v>97.698708054087874</v>
      </c>
      <c r="J92" s="58">
        <f t="shared" si="19"/>
        <v>100</v>
      </c>
      <c r="K92" s="59">
        <f t="shared" si="20"/>
        <v>93.944393853021836</v>
      </c>
      <c r="L92" s="60">
        <f t="shared" si="21"/>
        <v>100</v>
      </c>
    </row>
    <row r="93" spans="2:12" ht="22.5" x14ac:dyDescent="0.2">
      <c r="B93" s="26" t="s">
        <v>129</v>
      </c>
      <c r="C93" s="27" t="s">
        <v>130</v>
      </c>
      <c r="D93" s="28">
        <f>D94+D97+D102+D116</f>
        <v>5556334019</v>
      </c>
      <c r="E93" s="28">
        <v>5538227962</v>
      </c>
      <c r="F93" s="28">
        <v>5538227962</v>
      </c>
      <c r="G93" s="28">
        <v>5534895962</v>
      </c>
      <c r="H93" s="28">
        <v>5534895962</v>
      </c>
      <c r="I93" s="57">
        <f t="shared" si="18"/>
        <v>99.674136635089141</v>
      </c>
      <c r="J93" s="58">
        <f t="shared" si="19"/>
        <v>100</v>
      </c>
      <c r="K93" s="59">
        <f t="shared" si="20"/>
        <v>99.939836351575593</v>
      </c>
      <c r="L93" s="60">
        <f t="shared" si="21"/>
        <v>100</v>
      </c>
    </row>
    <row r="94" spans="2:12" ht="24.75" customHeight="1" x14ac:dyDescent="0.2">
      <c r="B94" s="29" t="s">
        <v>131</v>
      </c>
      <c r="C94" s="30" t="s">
        <v>132</v>
      </c>
      <c r="D94" s="31">
        <f>D95+D96</f>
        <v>499776025</v>
      </c>
      <c r="E94" s="31">
        <v>499776025</v>
      </c>
      <c r="F94" s="31">
        <v>499776025</v>
      </c>
      <c r="G94" s="31">
        <v>499776025</v>
      </c>
      <c r="H94" s="31">
        <v>499776025</v>
      </c>
      <c r="I94" s="32">
        <f t="shared" si="18"/>
        <v>100</v>
      </c>
      <c r="J94" s="33">
        <f t="shared" si="19"/>
        <v>100</v>
      </c>
      <c r="K94" s="34">
        <f t="shared" si="20"/>
        <v>100</v>
      </c>
      <c r="L94" s="35">
        <f t="shared" si="21"/>
        <v>100</v>
      </c>
    </row>
    <row r="95" spans="2:12" ht="22.5" x14ac:dyDescent="0.2">
      <c r="B95" s="50" t="s">
        <v>133</v>
      </c>
      <c r="C95" s="51" t="s">
        <v>9</v>
      </c>
      <c r="D95" s="52">
        <v>428770897</v>
      </c>
      <c r="E95" s="52">
        <v>428770897</v>
      </c>
      <c r="F95" s="52">
        <v>428770897</v>
      </c>
      <c r="G95" s="52">
        <v>428770897</v>
      </c>
      <c r="H95" s="52">
        <v>428770897</v>
      </c>
      <c r="I95" s="53">
        <f t="shared" si="18"/>
        <v>100</v>
      </c>
      <c r="J95" s="54">
        <f t="shared" si="19"/>
        <v>100</v>
      </c>
      <c r="K95" s="55">
        <f t="shared" si="20"/>
        <v>100</v>
      </c>
      <c r="L95" s="56">
        <f t="shared" si="21"/>
        <v>100</v>
      </c>
    </row>
    <row r="96" spans="2:12" ht="12.75" customHeight="1" x14ac:dyDescent="0.2">
      <c r="B96" s="50" t="s">
        <v>134</v>
      </c>
      <c r="C96" s="51" t="s">
        <v>19</v>
      </c>
      <c r="D96" s="52">
        <v>71005128</v>
      </c>
      <c r="E96" s="52">
        <v>71005128</v>
      </c>
      <c r="F96" s="52">
        <v>71005128</v>
      </c>
      <c r="G96" s="52">
        <v>71005128</v>
      </c>
      <c r="H96" s="52">
        <v>71005128</v>
      </c>
      <c r="I96" s="53">
        <f t="shared" si="18"/>
        <v>100</v>
      </c>
      <c r="J96" s="54">
        <f t="shared" si="19"/>
        <v>100</v>
      </c>
      <c r="K96" s="55">
        <f t="shared" si="20"/>
        <v>100</v>
      </c>
      <c r="L96" s="56">
        <f t="shared" si="21"/>
        <v>100</v>
      </c>
    </row>
    <row r="97" spans="2:12" ht="22.5" x14ac:dyDescent="0.2">
      <c r="B97" s="29" t="s">
        <v>135</v>
      </c>
      <c r="C97" s="30" t="s">
        <v>136</v>
      </c>
      <c r="D97" s="31">
        <f>D98+D99+D100+D101</f>
        <v>769555432</v>
      </c>
      <c r="E97" s="31">
        <v>769555432</v>
      </c>
      <c r="F97" s="31">
        <v>769555432</v>
      </c>
      <c r="G97" s="31">
        <v>769555432</v>
      </c>
      <c r="H97" s="31">
        <v>769555432</v>
      </c>
      <c r="I97" s="32">
        <f t="shared" si="18"/>
        <v>100</v>
      </c>
      <c r="J97" s="33">
        <f t="shared" si="19"/>
        <v>100</v>
      </c>
      <c r="K97" s="34">
        <f t="shared" si="20"/>
        <v>100</v>
      </c>
      <c r="L97" s="35">
        <f t="shared" si="21"/>
        <v>100</v>
      </c>
    </row>
    <row r="98" spans="2:12" ht="12.75" customHeight="1" x14ac:dyDescent="0.2">
      <c r="B98" s="50" t="s">
        <v>137</v>
      </c>
      <c r="C98" s="51" t="s">
        <v>39</v>
      </c>
      <c r="D98" s="52">
        <v>326837382</v>
      </c>
      <c r="E98" s="52">
        <v>326837382</v>
      </c>
      <c r="F98" s="52">
        <v>326837382</v>
      </c>
      <c r="G98" s="52">
        <v>326837382</v>
      </c>
      <c r="H98" s="52">
        <v>326837382</v>
      </c>
      <c r="I98" s="53">
        <f t="shared" si="18"/>
        <v>100</v>
      </c>
      <c r="J98" s="54">
        <f t="shared" si="19"/>
        <v>100</v>
      </c>
      <c r="K98" s="55">
        <f t="shared" si="20"/>
        <v>100</v>
      </c>
      <c r="L98" s="56">
        <f t="shared" si="21"/>
        <v>100</v>
      </c>
    </row>
    <row r="99" spans="2:12" ht="12.75" customHeight="1" x14ac:dyDescent="0.2">
      <c r="B99" s="50" t="s">
        <v>138</v>
      </c>
      <c r="C99" s="51" t="s">
        <v>41</v>
      </c>
      <c r="D99" s="52">
        <v>2590887</v>
      </c>
      <c r="E99" s="52">
        <v>2590887</v>
      </c>
      <c r="F99" s="52">
        <v>2590887</v>
      </c>
      <c r="G99" s="52">
        <v>2590887</v>
      </c>
      <c r="H99" s="52">
        <v>2590887</v>
      </c>
      <c r="I99" s="53">
        <f t="shared" si="18"/>
        <v>100</v>
      </c>
      <c r="J99" s="54">
        <f t="shared" si="19"/>
        <v>100</v>
      </c>
      <c r="K99" s="55">
        <f t="shared" si="20"/>
        <v>100</v>
      </c>
      <c r="L99" s="56">
        <f t="shared" si="21"/>
        <v>100</v>
      </c>
    </row>
    <row r="100" spans="2:12" ht="22.5" x14ac:dyDescent="0.2">
      <c r="B100" s="50" t="s">
        <v>139</v>
      </c>
      <c r="C100" s="51" t="s">
        <v>43</v>
      </c>
      <c r="D100" s="52">
        <v>40711000</v>
      </c>
      <c r="E100" s="52">
        <v>40711000</v>
      </c>
      <c r="F100" s="52">
        <v>40711000</v>
      </c>
      <c r="G100" s="52">
        <v>40711000</v>
      </c>
      <c r="H100" s="52">
        <v>40711000</v>
      </c>
      <c r="I100" s="53">
        <f t="shared" si="18"/>
        <v>100</v>
      </c>
      <c r="J100" s="54">
        <f t="shared" si="19"/>
        <v>100</v>
      </c>
      <c r="K100" s="55">
        <f t="shared" si="20"/>
        <v>100</v>
      </c>
      <c r="L100" s="56">
        <f t="shared" si="21"/>
        <v>100</v>
      </c>
    </row>
    <row r="101" spans="2:12" ht="12.75" customHeight="1" x14ac:dyDescent="0.2">
      <c r="B101" s="50" t="s">
        <v>140</v>
      </c>
      <c r="C101" s="51" t="s">
        <v>45</v>
      </c>
      <c r="D101" s="52">
        <v>399416163</v>
      </c>
      <c r="E101" s="52">
        <v>399416163</v>
      </c>
      <c r="F101" s="52">
        <v>399416163</v>
      </c>
      <c r="G101" s="52">
        <v>399416163</v>
      </c>
      <c r="H101" s="52">
        <v>399416163</v>
      </c>
      <c r="I101" s="53">
        <f t="shared" si="18"/>
        <v>100</v>
      </c>
      <c r="J101" s="54">
        <f t="shared" si="19"/>
        <v>100</v>
      </c>
      <c r="K101" s="55">
        <f t="shared" si="20"/>
        <v>100</v>
      </c>
      <c r="L101" s="56">
        <f t="shared" si="21"/>
        <v>100</v>
      </c>
    </row>
    <row r="102" spans="2:12" ht="12.75" customHeight="1" x14ac:dyDescent="0.2">
      <c r="B102" s="29" t="s">
        <v>141</v>
      </c>
      <c r="C102" s="30" t="s">
        <v>142</v>
      </c>
      <c r="D102" s="31">
        <f>D103+D104+D105+D106+D107+D108+D109+D110+D111+D112+D113+D114+D115</f>
        <v>3061827927</v>
      </c>
      <c r="E102" s="31">
        <v>3043816916</v>
      </c>
      <c r="F102" s="31">
        <v>3043816916</v>
      </c>
      <c r="G102" s="31">
        <v>3040484916</v>
      </c>
      <c r="H102" s="31">
        <v>3040484916</v>
      </c>
      <c r="I102" s="32">
        <f t="shared" si="18"/>
        <v>99.411756263597496</v>
      </c>
      <c r="J102" s="33">
        <f t="shared" si="19"/>
        <v>100</v>
      </c>
      <c r="K102" s="34">
        <f t="shared" si="20"/>
        <v>99.890532180746973</v>
      </c>
      <c r="L102" s="35">
        <f t="shared" si="21"/>
        <v>100</v>
      </c>
    </row>
    <row r="103" spans="2:12" ht="12.75" customHeight="1" x14ac:dyDescent="0.2">
      <c r="B103" s="50" t="s">
        <v>143</v>
      </c>
      <c r="C103" s="51" t="s">
        <v>144</v>
      </c>
      <c r="D103" s="52">
        <v>34449627</v>
      </c>
      <c r="E103" s="52">
        <v>34449627</v>
      </c>
      <c r="F103" s="52">
        <v>34449627</v>
      </c>
      <c r="G103" s="52">
        <v>34449627</v>
      </c>
      <c r="H103" s="52">
        <v>34449627</v>
      </c>
      <c r="I103" s="53">
        <f t="shared" si="18"/>
        <v>100</v>
      </c>
      <c r="J103" s="54">
        <f t="shared" si="19"/>
        <v>100</v>
      </c>
      <c r="K103" s="55">
        <f t="shared" si="20"/>
        <v>100</v>
      </c>
      <c r="L103" s="56">
        <f t="shared" si="21"/>
        <v>100</v>
      </c>
    </row>
    <row r="104" spans="2:12" ht="12.75" customHeight="1" x14ac:dyDescent="0.2">
      <c r="B104" s="50" t="s">
        <v>145</v>
      </c>
      <c r="C104" s="51" t="s">
        <v>146</v>
      </c>
      <c r="D104" s="52">
        <v>272206348</v>
      </c>
      <c r="E104" s="52">
        <v>272206348</v>
      </c>
      <c r="F104" s="52">
        <v>272206348</v>
      </c>
      <c r="G104" s="52">
        <v>272206348</v>
      </c>
      <c r="H104" s="52">
        <v>272206348</v>
      </c>
      <c r="I104" s="53">
        <f t="shared" si="18"/>
        <v>100</v>
      </c>
      <c r="J104" s="54">
        <f t="shared" si="19"/>
        <v>100</v>
      </c>
      <c r="K104" s="55">
        <f t="shared" si="20"/>
        <v>100</v>
      </c>
      <c r="L104" s="56">
        <f t="shared" si="21"/>
        <v>100</v>
      </c>
    </row>
    <row r="105" spans="2:12" ht="12.75" customHeight="1" x14ac:dyDescent="0.2">
      <c r="B105" s="50" t="s">
        <v>147</v>
      </c>
      <c r="C105" s="51" t="s">
        <v>148</v>
      </c>
      <c r="D105" s="52">
        <v>5075518</v>
      </c>
      <c r="E105" s="52">
        <v>5075518</v>
      </c>
      <c r="F105" s="52">
        <v>5075518</v>
      </c>
      <c r="G105" s="52">
        <v>5075518</v>
      </c>
      <c r="H105" s="52">
        <v>5075518</v>
      </c>
      <c r="I105" s="53">
        <f t="shared" si="18"/>
        <v>100</v>
      </c>
      <c r="J105" s="54">
        <f t="shared" si="19"/>
        <v>100</v>
      </c>
      <c r="K105" s="55">
        <f t="shared" si="20"/>
        <v>100</v>
      </c>
      <c r="L105" s="56">
        <f t="shared" si="21"/>
        <v>100</v>
      </c>
    </row>
    <row r="106" spans="2:12" ht="12.75" customHeight="1" x14ac:dyDescent="0.2">
      <c r="B106" s="50" t="s">
        <v>149</v>
      </c>
      <c r="C106" s="51" t="s">
        <v>150</v>
      </c>
      <c r="D106" s="52">
        <v>81406947</v>
      </c>
      <c r="E106" s="52">
        <v>81406947</v>
      </c>
      <c r="F106" s="52">
        <v>81406947</v>
      </c>
      <c r="G106" s="52">
        <v>81406947</v>
      </c>
      <c r="H106" s="52">
        <v>81406947</v>
      </c>
      <c r="I106" s="53">
        <f t="shared" si="18"/>
        <v>100</v>
      </c>
      <c r="J106" s="54">
        <f t="shared" si="19"/>
        <v>100</v>
      </c>
      <c r="K106" s="55">
        <f t="shared" si="20"/>
        <v>100</v>
      </c>
      <c r="L106" s="56">
        <f t="shared" si="21"/>
        <v>100</v>
      </c>
    </row>
    <row r="107" spans="2:12" ht="12.75" customHeight="1" x14ac:dyDescent="0.2">
      <c r="B107" s="50" t="s">
        <v>151</v>
      </c>
      <c r="C107" s="51" t="s">
        <v>152</v>
      </c>
      <c r="D107" s="52">
        <v>722016372</v>
      </c>
      <c r="E107" s="52">
        <v>704005361</v>
      </c>
      <c r="F107" s="52">
        <v>704005361</v>
      </c>
      <c r="G107" s="52">
        <v>704005361</v>
      </c>
      <c r="H107" s="52">
        <v>704005361</v>
      </c>
      <c r="I107" s="53">
        <f t="shared" si="18"/>
        <v>97.505456704519162</v>
      </c>
      <c r="J107" s="54">
        <f t="shared" si="19"/>
        <v>100</v>
      </c>
      <c r="K107" s="55">
        <f t="shared" si="20"/>
        <v>100</v>
      </c>
      <c r="L107" s="56">
        <f t="shared" si="21"/>
        <v>100</v>
      </c>
    </row>
    <row r="108" spans="2:12" ht="12.75" customHeight="1" x14ac:dyDescent="0.2">
      <c r="B108" s="50" t="s">
        <v>153</v>
      </c>
      <c r="C108" s="51" t="s">
        <v>154</v>
      </c>
      <c r="D108" s="52">
        <v>128378700</v>
      </c>
      <c r="E108" s="52">
        <v>128378700</v>
      </c>
      <c r="F108" s="52">
        <v>128378700</v>
      </c>
      <c r="G108" s="52">
        <v>128378700</v>
      </c>
      <c r="H108" s="52">
        <v>128378700</v>
      </c>
      <c r="I108" s="53">
        <f t="shared" si="18"/>
        <v>100</v>
      </c>
      <c r="J108" s="54">
        <f t="shared" si="19"/>
        <v>100</v>
      </c>
      <c r="K108" s="55">
        <f t="shared" si="20"/>
        <v>100</v>
      </c>
      <c r="L108" s="56">
        <f t="shared" si="21"/>
        <v>100</v>
      </c>
    </row>
    <row r="109" spans="2:12" ht="12.75" customHeight="1" thickBot="1" x14ac:dyDescent="0.25">
      <c r="B109" s="36" t="s">
        <v>155</v>
      </c>
      <c r="C109" s="37" t="s">
        <v>156</v>
      </c>
      <c r="D109" s="38">
        <v>879173725</v>
      </c>
      <c r="E109" s="38">
        <v>879173725</v>
      </c>
      <c r="F109" s="38">
        <v>879173725</v>
      </c>
      <c r="G109" s="38">
        <v>879173725</v>
      </c>
      <c r="H109" s="38">
        <v>879173725</v>
      </c>
      <c r="I109" s="39">
        <f t="shared" si="18"/>
        <v>100</v>
      </c>
      <c r="J109" s="40">
        <f t="shared" si="19"/>
        <v>100</v>
      </c>
      <c r="K109" s="41">
        <f t="shared" si="20"/>
        <v>100</v>
      </c>
      <c r="L109" s="42">
        <f t="shared" si="21"/>
        <v>100</v>
      </c>
    </row>
    <row r="110" spans="2:12" ht="22.5" x14ac:dyDescent="0.2">
      <c r="B110" s="43" t="s">
        <v>157</v>
      </c>
      <c r="C110" s="44" t="s">
        <v>158</v>
      </c>
      <c r="D110" s="45">
        <v>19758462</v>
      </c>
      <c r="E110" s="45">
        <v>19758462</v>
      </c>
      <c r="F110" s="45">
        <v>19758462</v>
      </c>
      <c r="G110" s="45">
        <v>16426462</v>
      </c>
      <c r="H110" s="45">
        <v>16426462</v>
      </c>
      <c r="I110" s="46">
        <f t="shared" si="18"/>
        <v>100</v>
      </c>
      <c r="J110" s="47">
        <f t="shared" si="19"/>
        <v>100</v>
      </c>
      <c r="K110" s="48">
        <f t="shared" si="20"/>
        <v>83.136339255555413</v>
      </c>
      <c r="L110" s="49">
        <f t="shared" si="21"/>
        <v>100</v>
      </c>
    </row>
    <row r="111" spans="2:12" ht="22.5" x14ac:dyDescent="0.2">
      <c r="B111" s="50" t="s">
        <v>159</v>
      </c>
      <c r="C111" s="51" t="s">
        <v>160</v>
      </c>
      <c r="D111" s="52">
        <v>248683237</v>
      </c>
      <c r="E111" s="52">
        <v>248683237</v>
      </c>
      <c r="F111" s="52">
        <v>248683237</v>
      </c>
      <c r="G111" s="52">
        <v>248683237</v>
      </c>
      <c r="H111" s="52">
        <v>248683237</v>
      </c>
      <c r="I111" s="53">
        <f t="shared" si="18"/>
        <v>100</v>
      </c>
      <c r="J111" s="54">
        <f t="shared" si="19"/>
        <v>100</v>
      </c>
      <c r="K111" s="55">
        <f t="shared" si="20"/>
        <v>100</v>
      </c>
      <c r="L111" s="56">
        <f t="shared" si="21"/>
        <v>100</v>
      </c>
    </row>
    <row r="112" spans="2:12" ht="12.75" customHeight="1" x14ac:dyDescent="0.2">
      <c r="B112" s="50" t="s">
        <v>161</v>
      </c>
      <c r="C112" s="51" t="s">
        <v>162</v>
      </c>
      <c r="D112" s="52">
        <v>458319346</v>
      </c>
      <c r="E112" s="52">
        <v>458319346</v>
      </c>
      <c r="F112" s="52">
        <v>458319346</v>
      </c>
      <c r="G112" s="52">
        <v>458319346</v>
      </c>
      <c r="H112" s="52">
        <v>458319346</v>
      </c>
      <c r="I112" s="53">
        <f t="shared" si="18"/>
        <v>100</v>
      </c>
      <c r="J112" s="54">
        <f t="shared" si="19"/>
        <v>100</v>
      </c>
      <c r="K112" s="55">
        <f t="shared" si="20"/>
        <v>100</v>
      </c>
      <c r="L112" s="56">
        <f t="shared" si="21"/>
        <v>100</v>
      </c>
    </row>
    <row r="113" spans="2:12" ht="12.75" customHeight="1" x14ac:dyDescent="0.2">
      <c r="B113" s="50" t="s">
        <v>163</v>
      </c>
      <c r="C113" s="51" t="s">
        <v>164</v>
      </c>
      <c r="D113" s="52">
        <v>152062497</v>
      </c>
      <c r="E113" s="52">
        <v>152062497</v>
      </c>
      <c r="F113" s="52">
        <v>152062497</v>
      </c>
      <c r="G113" s="52">
        <v>152062497</v>
      </c>
      <c r="H113" s="52">
        <v>152062497</v>
      </c>
      <c r="I113" s="53">
        <f t="shared" si="18"/>
        <v>100</v>
      </c>
      <c r="J113" s="54">
        <f t="shared" si="19"/>
        <v>100</v>
      </c>
      <c r="K113" s="55">
        <f t="shared" si="20"/>
        <v>100</v>
      </c>
      <c r="L113" s="56">
        <f t="shared" si="21"/>
        <v>100</v>
      </c>
    </row>
    <row r="114" spans="2:12" ht="12.75" customHeight="1" x14ac:dyDescent="0.2">
      <c r="B114" s="50" t="s">
        <v>165</v>
      </c>
      <c r="C114" s="51" t="s">
        <v>166</v>
      </c>
      <c r="D114" s="52">
        <v>39229876</v>
      </c>
      <c r="E114" s="52">
        <v>39229876</v>
      </c>
      <c r="F114" s="52">
        <v>39229876</v>
      </c>
      <c r="G114" s="52">
        <v>39229876</v>
      </c>
      <c r="H114" s="52">
        <v>39229876</v>
      </c>
      <c r="I114" s="53">
        <f t="shared" si="18"/>
        <v>100</v>
      </c>
      <c r="J114" s="54">
        <f t="shared" si="19"/>
        <v>100</v>
      </c>
      <c r="K114" s="55">
        <f t="shared" si="20"/>
        <v>100</v>
      </c>
      <c r="L114" s="56">
        <f t="shared" si="21"/>
        <v>100</v>
      </c>
    </row>
    <row r="115" spans="2:12" ht="22.5" x14ac:dyDescent="0.2">
      <c r="B115" s="50" t="s">
        <v>167</v>
      </c>
      <c r="C115" s="51" t="s">
        <v>168</v>
      </c>
      <c r="D115" s="52">
        <v>21067272</v>
      </c>
      <c r="E115" s="52">
        <v>21067272</v>
      </c>
      <c r="F115" s="52">
        <v>21067272</v>
      </c>
      <c r="G115" s="52">
        <v>21067272</v>
      </c>
      <c r="H115" s="52">
        <v>21067272</v>
      </c>
      <c r="I115" s="53">
        <f t="shared" si="18"/>
        <v>100</v>
      </c>
      <c r="J115" s="54">
        <f t="shared" si="19"/>
        <v>100</v>
      </c>
      <c r="K115" s="55">
        <f t="shared" si="20"/>
        <v>100</v>
      </c>
      <c r="L115" s="56">
        <f t="shared" si="21"/>
        <v>100</v>
      </c>
    </row>
    <row r="116" spans="2:12" ht="22.5" x14ac:dyDescent="0.2">
      <c r="B116" s="29" t="s">
        <v>169</v>
      </c>
      <c r="C116" s="30" t="s">
        <v>170</v>
      </c>
      <c r="D116" s="31">
        <f>D117+D118</f>
        <v>1225174635</v>
      </c>
      <c r="E116" s="31">
        <v>1225079589</v>
      </c>
      <c r="F116" s="31">
        <v>1225079589</v>
      </c>
      <c r="G116" s="31">
        <v>1225079589</v>
      </c>
      <c r="H116" s="31">
        <v>1225079589</v>
      </c>
      <c r="I116" s="32">
        <f t="shared" si="18"/>
        <v>99.992242248795833</v>
      </c>
      <c r="J116" s="33">
        <f t="shared" si="19"/>
        <v>100</v>
      </c>
      <c r="K116" s="34">
        <f t="shared" si="20"/>
        <v>100</v>
      </c>
      <c r="L116" s="35">
        <f t="shared" si="21"/>
        <v>100</v>
      </c>
    </row>
    <row r="117" spans="2:12" ht="22.5" x14ac:dyDescent="0.2">
      <c r="B117" s="50" t="s">
        <v>171</v>
      </c>
      <c r="C117" s="51" t="s">
        <v>49</v>
      </c>
      <c r="D117" s="52">
        <v>258262104</v>
      </c>
      <c r="E117" s="52">
        <v>258262104</v>
      </c>
      <c r="F117" s="52">
        <v>258262104</v>
      </c>
      <c r="G117" s="52">
        <v>258262104</v>
      </c>
      <c r="H117" s="52">
        <v>258262104</v>
      </c>
      <c r="I117" s="53">
        <f t="shared" si="18"/>
        <v>100</v>
      </c>
      <c r="J117" s="54">
        <f t="shared" si="19"/>
        <v>100</v>
      </c>
      <c r="K117" s="55">
        <f t="shared" si="20"/>
        <v>100</v>
      </c>
      <c r="L117" s="56">
        <f t="shared" si="21"/>
        <v>100</v>
      </c>
    </row>
    <row r="118" spans="2:12" ht="12.75" customHeight="1" x14ac:dyDescent="0.2">
      <c r="B118" s="50" t="s">
        <v>172</v>
      </c>
      <c r="C118" s="51" t="s">
        <v>53</v>
      </c>
      <c r="D118" s="52">
        <v>966912531</v>
      </c>
      <c r="E118" s="52">
        <v>966817485</v>
      </c>
      <c r="F118" s="52">
        <v>966817485</v>
      </c>
      <c r="G118" s="52">
        <v>966817485</v>
      </c>
      <c r="H118" s="52">
        <v>966817485</v>
      </c>
      <c r="I118" s="53">
        <f t="shared" si="18"/>
        <v>99.990170155318836</v>
      </c>
      <c r="J118" s="54">
        <f t="shared" si="19"/>
        <v>100</v>
      </c>
      <c r="K118" s="55">
        <f t="shared" si="20"/>
        <v>100</v>
      </c>
      <c r="L118" s="56">
        <f t="shared" si="21"/>
        <v>100</v>
      </c>
    </row>
    <row r="119" spans="2:12" ht="22.5" x14ac:dyDescent="0.2">
      <c r="B119" s="26" t="s">
        <v>173</v>
      </c>
      <c r="C119" s="27" t="s">
        <v>174</v>
      </c>
      <c r="D119" s="28">
        <f>D120+D129+D132+D140</f>
        <v>9799699940</v>
      </c>
      <c r="E119" s="28">
        <v>9464418824.2900009</v>
      </c>
      <c r="F119" s="28">
        <v>9464418824.2900009</v>
      </c>
      <c r="G119" s="28">
        <v>8559249623.29</v>
      </c>
      <c r="H119" s="28">
        <v>8559249623.29</v>
      </c>
      <c r="I119" s="57">
        <f t="shared" si="18"/>
        <v>96.578659369543928</v>
      </c>
      <c r="J119" s="58">
        <f t="shared" si="19"/>
        <v>100</v>
      </c>
      <c r="K119" s="59">
        <f t="shared" si="20"/>
        <v>90.436082576175465</v>
      </c>
      <c r="L119" s="60">
        <f t="shared" si="21"/>
        <v>100</v>
      </c>
    </row>
    <row r="120" spans="2:12" ht="22.5" x14ac:dyDescent="0.2">
      <c r="B120" s="29" t="s">
        <v>175</v>
      </c>
      <c r="C120" s="30" t="s">
        <v>176</v>
      </c>
      <c r="D120" s="31">
        <f>D121+D122+D123+D124+D125+D126+D127+D128</f>
        <v>7594482554</v>
      </c>
      <c r="E120" s="31">
        <v>7441137807.1999998</v>
      </c>
      <c r="F120" s="31">
        <v>7441137807.1999998</v>
      </c>
      <c r="G120" s="31">
        <v>6821270592.1999998</v>
      </c>
      <c r="H120" s="31">
        <v>6821270592.1999998</v>
      </c>
      <c r="I120" s="32">
        <f t="shared" si="18"/>
        <v>97.980840093980675</v>
      </c>
      <c r="J120" s="33">
        <f t="shared" si="19"/>
        <v>100</v>
      </c>
      <c r="K120" s="34">
        <f t="shared" si="20"/>
        <v>91.669725369146903</v>
      </c>
      <c r="L120" s="35">
        <f t="shared" si="21"/>
        <v>100</v>
      </c>
    </row>
    <row r="121" spans="2:12" ht="22.5" x14ac:dyDescent="0.2">
      <c r="B121" s="50" t="s">
        <v>177</v>
      </c>
      <c r="C121" s="51" t="s">
        <v>178</v>
      </c>
      <c r="D121" s="52">
        <v>582569017</v>
      </c>
      <c r="E121" s="52">
        <v>452199987.50999999</v>
      </c>
      <c r="F121" s="52">
        <v>452199987.50999999</v>
      </c>
      <c r="G121" s="52">
        <v>452199987.50999999</v>
      </c>
      <c r="H121" s="52">
        <v>452199987.50999999</v>
      </c>
      <c r="I121" s="53">
        <f t="shared" si="18"/>
        <v>77.62170220425574</v>
      </c>
      <c r="J121" s="54">
        <f t="shared" si="19"/>
        <v>100</v>
      </c>
      <c r="K121" s="55">
        <f t="shared" si="20"/>
        <v>100</v>
      </c>
      <c r="L121" s="56">
        <f t="shared" si="21"/>
        <v>100</v>
      </c>
    </row>
    <row r="122" spans="2:12" ht="12.75" customHeight="1" x14ac:dyDescent="0.2">
      <c r="B122" s="50" t="s">
        <v>179</v>
      </c>
      <c r="C122" s="51" t="s">
        <v>180</v>
      </c>
      <c r="D122" s="52">
        <v>197500000</v>
      </c>
      <c r="E122" s="52">
        <v>197500000</v>
      </c>
      <c r="F122" s="52">
        <v>197500000</v>
      </c>
      <c r="G122" s="52">
        <v>190000000</v>
      </c>
      <c r="H122" s="52">
        <v>190000000</v>
      </c>
      <c r="I122" s="53">
        <f t="shared" si="18"/>
        <v>100</v>
      </c>
      <c r="J122" s="54">
        <f t="shared" si="19"/>
        <v>100</v>
      </c>
      <c r="K122" s="55">
        <f t="shared" si="20"/>
        <v>96.202531645569621</v>
      </c>
      <c r="L122" s="56">
        <f t="shared" si="21"/>
        <v>100</v>
      </c>
    </row>
    <row r="123" spans="2:12" ht="12.75" customHeight="1" x14ac:dyDescent="0.2">
      <c r="B123" s="50" t="s">
        <v>181</v>
      </c>
      <c r="C123" s="51" t="s">
        <v>182</v>
      </c>
      <c r="D123" s="52">
        <v>2645939721</v>
      </c>
      <c r="E123" s="52">
        <v>2645939719</v>
      </c>
      <c r="F123" s="52">
        <v>2645939719</v>
      </c>
      <c r="G123" s="52">
        <v>2319770123</v>
      </c>
      <c r="H123" s="52">
        <v>2319770123</v>
      </c>
      <c r="I123" s="53">
        <f t="shared" si="18"/>
        <v>99.999999924412492</v>
      </c>
      <c r="J123" s="54">
        <f t="shared" si="19"/>
        <v>100</v>
      </c>
      <c r="K123" s="55">
        <f t="shared" si="20"/>
        <v>87.67282589025605</v>
      </c>
      <c r="L123" s="56">
        <f t="shared" si="21"/>
        <v>100</v>
      </c>
    </row>
    <row r="124" spans="2:12" ht="12.75" customHeight="1" x14ac:dyDescent="0.2">
      <c r="B124" s="50" t="s">
        <v>183</v>
      </c>
      <c r="C124" s="51" t="s">
        <v>184</v>
      </c>
      <c r="D124" s="52">
        <v>3645560854</v>
      </c>
      <c r="E124" s="52">
        <v>3623060853</v>
      </c>
      <c r="F124" s="52">
        <v>3623060853</v>
      </c>
      <c r="G124" s="52">
        <v>3355410399</v>
      </c>
      <c r="H124" s="52">
        <v>3355410399</v>
      </c>
      <c r="I124" s="53">
        <f t="shared" si="18"/>
        <v>99.382810988457024</v>
      </c>
      <c r="J124" s="54">
        <f t="shared" si="19"/>
        <v>100</v>
      </c>
      <c r="K124" s="55">
        <f t="shared" si="20"/>
        <v>92.612587398901198</v>
      </c>
      <c r="L124" s="56">
        <f t="shared" si="21"/>
        <v>100</v>
      </c>
    </row>
    <row r="125" spans="2:12" ht="12.75" customHeight="1" x14ac:dyDescent="0.2">
      <c r="B125" s="50" t="s">
        <v>185</v>
      </c>
      <c r="C125" s="51" t="s">
        <v>186</v>
      </c>
      <c r="D125" s="52">
        <v>184476709</v>
      </c>
      <c r="E125" s="52">
        <v>184476700</v>
      </c>
      <c r="F125" s="52">
        <v>184476700</v>
      </c>
      <c r="G125" s="52">
        <v>179228700</v>
      </c>
      <c r="H125" s="52">
        <v>179228700</v>
      </c>
      <c r="I125" s="53">
        <f t="shared" si="18"/>
        <v>99.999995121335346</v>
      </c>
      <c r="J125" s="54">
        <f t="shared" si="19"/>
        <v>100</v>
      </c>
      <c r="K125" s="55">
        <f t="shared" si="20"/>
        <v>97.155196293082</v>
      </c>
      <c r="L125" s="56">
        <f t="shared" si="21"/>
        <v>100</v>
      </c>
    </row>
    <row r="126" spans="2:12" ht="12.75" customHeight="1" x14ac:dyDescent="0.2">
      <c r="B126" s="50" t="s">
        <v>187</v>
      </c>
      <c r="C126" s="51" t="s">
        <v>188</v>
      </c>
      <c r="D126" s="52">
        <v>140339384</v>
      </c>
      <c r="E126" s="52">
        <v>140339384</v>
      </c>
      <c r="F126" s="52">
        <v>140339384</v>
      </c>
      <c r="G126" s="52">
        <v>140339384</v>
      </c>
      <c r="H126" s="52">
        <v>140339384</v>
      </c>
      <c r="I126" s="53">
        <f t="shared" si="18"/>
        <v>100</v>
      </c>
      <c r="J126" s="54">
        <f t="shared" si="19"/>
        <v>100</v>
      </c>
      <c r="K126" s="55">
        <f t="shared" si="20"/>
        <v>100</v>
      </c>
      <c r="L126" s="56">
        <f t="shared" si="21"/>
        <v>100</v>
      </c>
    </row>
    <row r="127" spans="2:12" ht="22.5" x14ac:dyDescent="0.2">
      <c r="B127" s="50" t="s">
        <v>189</v>
      </c>
      <c r="C127" s="51" t="s">
        <v>190</v>
      </c>
      <c r="D127" s="52">
        <v>26000000</v>
      </c>
      <c r="E127" s="52">
        <v>26000000</v>
      </c>
      <c r="F127" s="52">
        <v>26000000</v>
      </c>
      <c r="G127" s="52">
        <v>12700835</v>
      </c>
      <c r="H127" s="52">
        <v>12700835</v>
      </c>
      <c r="I127" s="53">
        <f t="shared" si="18"/>
        <v>100</v>
      </c>
      <c r="J127" s="54">
        <f t="shared" si="19"/>
        <v>100</v>
      </c>
      <c r="K127" s="55">
        <f t="shared" si="20"/>
        <v>48.849365384615382</v>
      </c>
      <c r="L127" s="56">
        <f t="shared" si="21"/>
        <v>100</v>
      </c>
    </row>
    <row r="128" spans="2:12" ht="12.75" customHeight="1" x14ac:dyDescent="0.2">
      <c r="B128" s="50" t="s">
        <v>191</v>
      </c>
      <c r="C128" s="51" t="s">
        <v>79</v>
      </c>
      <c r="D128" s="52">
        <v>172096869</v>
      </c>
      <c r="E128" s="52">
        <v>171621163.69</v>
      </c>
      <c r="F128" s="52">
        <v>171621163.69</v>
      </c>
      <c r="G128" s="52">
        <v>171621163.69</v>
      </c>
      <c r="H128" s="52">
        <v>171621163.69</v>
      </c>
      <c r="I128" s="53">
        <f t="shared" si="18"/>
        <v>99.723582821253999</v>
      </c>
      <c r="J128" s="54">
        <f t="shared" si="19"/>
        <v>100</v>
      </c>
      <c r="K128" s="55">
        <f t="shared" si="20"/>
        <v>100</v>
      </c>
      <c r="L128" s="56">
        <f t="shared" si="21"/>
        <v>100</v>
      </c>
    </row>
    <row r="129" spans="2:12" ht="12.75" customHeight="1" x14ac:dyDescent="0.2">
      <c r="B129" s="29" t="s">
        <v>192</v>
      </c>
      <c r="C129" s="30" t="s">
        <v>193</v>
      </c>
      <c r="D129" s="31">
        <f>D130+D131</f>
        <v>1108099777</v>
      </c>
      <c r="E129" s="31">
        <v>971663731.09000003</v>
      </c>
      <c r="F129" s="31">
        <v>971663731.09000003</v>
      </c>
      <c r="G129" s="31">
        <v>711861745.09000003</v>
      </c>
      <c r="H129" s="31">
        <v>711861745.09000003</v>
      </c>
      <c r="I129" s="32">
        <f t="shared" si="18"/>
        <v>87.687386213597264</v>
      </c>
      <c r="J129" s="33">
        <f t="shared" si="19"/>
        <v>100</v>
      </c>
      <c r="K129" s="34">
        <f t="shared" si="20"/>
        <v>73.262150506682246</v>
      </c>
      <c r="L129" s="35">
        <f t="shared" si="21"/>
        <v>100</v>
      </c>
    </row>
    <row r="130" spans="2:12" ht="12.75" customHeight="1" x14ac:dyDescent="0.2">
      <c r="B130" s="50" t="s">
        <v>194</v>
      </c>
      <c r="C130" s="51" t="s">
        <v>83</v>
      </c>
      <c r="D130" s="52">
        <v>1004528207</v>
      </c>
      <c r="E130" s="52">
        <v>970059256.09000003</v>
      </c>
      <c r="F130" s="52">
        <v>970059256.09000003</v>
      </c>
      <c r="G130" s="52">
        <v>710257270.09000003</v>
      </c>
      <c r="H130" s="52">
        <v>710257270.09000003</v>
      </c>
      <c r="I130" s="53">
        <f t="shared" si="18"/>
        <v>96.568642804671384</v>
      </c>
      <c r="J130" s="54">
        <f t="shared" si="19"/>
        <v>100</v>
      </c>
      <c r="K130" s="55">
        <f t="shared" si="20"/>
        <v>73.217926186573479</v>
      </c>
      <c r="L130" s="56">
        <f t="shared" si="21"/>
        <v>100</v>
      </c>
    </row>
    <row r="131" spans="2:12" ht="12.75" customHeight="1" x14ac:dyDescent="0.2">
      <c r="B131" s="50" t="s">
        <v>195</v>
      </c>
      <c r="C131" s="51" t="s">
        <v>196</v>
      </c>
      <c r="D131" s="52">
        <v>103571570</v>
      </c>
      <c r="E131" s="52">
        <v>1604475</v>
      </c>
      <c r="F131" s="52">
        <v>1604475</v>
      </c>
      <c r="G131" s="52">
        <v>1604475</v>
      </c>
      <c r="H131" s="52">
        <v>1604475</v>
      </c>
      <c r="I131" s="53">
        <f t="shared" si="18"/>
        <v>1.5491461604762775</v>
      </c>
      <c r="J131" s="54">
        <f t="shared" si="19"/>
        <v>100</v>
      </c>
      <c r="K131" s="55">
        <f t="shared" si="20"/>
        <v>100</v>
      </c>
      <c r="L131" s="56">
        <f t="shared" si="21"/>
        <v>100</v>
      </c>
    </row>
    <row r="132" spans="2:12" ht="22.5" x14ac:dyDescent="0.2">
      <c r="B132" s="29" t="s">
        <v>197</v>
      </c>
      <c r="C132" s="30" t="s">
        <v>198</v>
      </c>
      <c r="D132" s="31">
        <f>D133+D134+D135+D136+D137+D138+D139</f>
        <v>789458790</v>
      </c>
      <c r="E132" s="31">
        <v>781652933</v>
      </c>
      <c r="F132" s="31">
        <v>781652933</v>
      </c>
      <c r="G132" s="31">
        <v>781652933</v>
      </c>
      <c r="H132" s="31">
        <v>781652933</v>
      </c>
      <c r="I132" s="32">
        <f t="shared" si="18"/>
        <v>99.011239459376981</v>
      </c>
      <c r="J132" s="33">
        <f t="shared" si="19"/>
        <v>100</v>
      </c>
      <c r="K132" s="34">
        <f t="shared" si="20"/>
        <v>100</v>
      </c>
      <c r="L132" s="35">
        <f t="shared" si="21"/>
        <v>100</v>
      </c>
    </row>
    <row r="133" spans="2:12" ht="12.75" customHeight="1" x14ac:dyDescent="0.2">
      <c r="B133" s="50" t="s">
        <v>199</v>
      </c>
      <c r="C133" s="51" t="s">
        <v>200</v>
      </c>
      <c r="D133" s="52">
        <v>53175005</v>
      </c>
      <c r="E133" s="52">
        <v>53175005</v>
      </c>
      <c r="F133" s="52">
        <v>53175005</v>
      </c>
      <c r="G133" s="52">
        <v>53175005</v>
      </c>
      <c r="H133" s="52">
        <v>53175005</v>
      </c>
      <c r="I133" s="53">
        <f t="shared" si="18"/>
        <v>100</v>
      </c>
      <c r="J133" s="54">
        <f t="shared" si="19"/>
        <v>100</v>
      </c>
      <c r="K133" s="55">
        <f t="shared" si="20"/>
        <v>100</v>
      </c>
      <c r="L133" s="56">
        <f t="shared" si="21"/>
        <v>100</v>
      </c>
    </row>
    <row r="134" spans="2:12" ht="22.5" x14ac:dyDescent="0.2">
      <c r="B134" s="50" t="s">
        <v>201</v>
      </c>
      <c r="C134" s="51" t="s">
        <v>202</v>
      </c>
      <c r="D134" s="52">
        <v>117363852</v>
      </c>
      <c r="E134" s="52">
        <v>117363852</v>
      </c>
      <c r="F134" s="52">
        <v>117363852</v>
      </c>
      <c r="G134" s="52">
        <v>117363852</v>
      </c>
      <c r="H134" s="52">
        <v>117363852</v>
      </c>
      <c r="I134" s="53">
        <f t="shared" si="18"/>
        <v>100</v>
      </c>
      <c r="J134" s="54">
        <f t="shared" si="19"/>
        <v>100</v>
      </c>
      <c r="K134" s="55">
        <f t="shared" si="20"/>
        <v>100</v>
      </c>
      <c r="L134" s="56">
        <f t="shared" si="21"/>
        <v>100</v>
      </c>
    </row>
    <row r="135" spans="2:12" ht="12.75" customHeight="1" x14ac:dyDescent="0.2">
      <c r="B135" s="50" t="s">
        <v>203</v>
      </c>
      <c r="C135" s="51" t="s">
        <v>204</v>
      </c>
      <c r="D135" s="52">
        <v>135799675</v>
      </c>
      <c r="E135" s="52">
        <v>135799675</v>
      </c>
      <c r="F135" s="52">
        <v>135799675</v>
      </c>
      <c r="G135" s="52">
        <v>135799675</v>
      </c>
      <c r="H135" s="52">
        <v>135799675</v>
      </c>
      <c r="I135" s="53">
        <f t="shared" si="18"/>
        <v>100</v>
      </c>
      <c r="J135" s="54">
        <f t="shared" si="19"/>
        <v>100</v>
      </c>
      <c r="K135" s="55">
        <f t="shared" si="20"/>
        <v>100</v>
      </c>
      <c r="L135" s="56">
        <f t="shared" si="21"/>
        <v>100</v>
      </c>
    </row>
    <row r="136" spans="2:12" ht="23.25" thickBot="1" x14ac:dyDescent="0.25">
      <c r="B136" s="36" t="s">
        <v>205</v>
      </c>
      <c r="C136" s="37" t="s">
        <v>206</v>
      </c>
      <c r="D136" s="38">
        <v>208909900</v>
      </c>
      <c r="E136" s="38">
        <v>201104044</v>
      </c>
      <c r="F136" s="38">
        <v>201104044</v>
      </c>
      <c r="G136" s="38">
        <v>201104044</v>
      </c>
      <c r="H136" s="38">
        <v>201104044</v>
      </c>
      <c r="I136" s="39">
        <f t="shared" si="18"/>
        <v>96.263529875798127</v>
      </c>
      <c r="J136" s="40">
        <f t="shared" si="19"/>
        <v>100</v>
      </c>
      <c r="K136" s="41">
        <f t="shared" si="20"/>
        <v>100</v>
      </c>
      <c r="L136" s="42">
        <f t="shared" si="21"/>
        <v>100</v>
      </c>
    </row>
    <row r="137" spans="2:12" ht="22.5" x14ac:dyDescent="0.2">
      <c r="B137" s="43" t="s">
        <v>207</v>
      </c>
      <c r="C137" s="44" t="s">
        <v>208</v>
      </c>
      <c r="D137" s="45">
        <v>1000000</v>
      </c>
      <c r="E137" s="45">
        <v>1000000</v>
      </c>
      <c r="F137" s="45">
        <v>1000000</v>
      </c>
      <c r="G137" s="45">
        <v>1000000</v>
      </c>
      <c r="H137" s="45">
        <v>1000000</v>
      </c>
      <c r="I137" s="46">
        <f t="shared" si="18"/>
        <v>100</v>
      </c>
      <c r="J137" s="47">
        <f t="shared" si="19"/>
        <v>100</v>
      </c>
      <c r="K137" s="48">
        <f t="shared" si="20"/>
        <v>100</v>
      </c>
      <c r="L137" s="49">
        <f t="shared" si="21"/>
        <v>100</v>
      </c>
    </row>
    <row r="138" spans="2:12" ht="22.5" x14ac:dyDescent="0.2">
      <c r="B138" s="50" t="s">
        <v>209</v>
      </c>
      <c r="C138" s="51" t="s">
        <v>210</v>
      </c>
      <c r="D138" s="52">
        <v>58212420</v>
      </c>
      <c r="E138" s="52">
        <v>58212419</v>
      </c>
      <c r="F138" s="52">
        <v>58212419</v>
      </c>
      <c r="G138" s="52">
        <v>58212419</v>
      </c>
      <c r="H138" s="52">
        <v>58212419</v>
      </c>
      <c r="I138" s="53">
        <f t="shared" si="18"/>
        <v>99.999998282153541</v>
      </c>
      <c r="J138" s="54">
        <f t="shared" si="19"/>
        <v>100</v>
      </c>
      <c r="K138" s="55">
        <f t="shared" si="20"/>
        <v>100</v>
      </c>
      <c r="L138" s="56">
        <f t="shared" si="21"/>
        <v>100</v>
      </c>
    </row>
    <row r="139" spans="2:12" ht="12.75" customHeight="1" x14ac:dyDescent="0.2">
      <c r="B139" s="50" t="s">
        <v>211</v>
      </c>
      <c r="C139" s="51" t="s">
        <v>212</v>
      </c>
      <c r="D139" s="52">
        <v>214997938</v>
      </c>
      <c r="E139" s="52">
        <v>214997938</v>
      </c>
      <c r="F139" s="52">
        <v>214997938</v>
      </c>
      <c r="G139" s="52">
        <v>214997938</v>
      </c>
      <c r="H139" s="52">
        <v>214997938</v>
      </c>
      <c r="I139" s="53">
        <f t="shared" si="18"/>
        <v>100</v>
      </c>
      <c r="J139" s="54">
        <f t="shared" si="19"/>
        <v>100</v>
      </c>
      <c r="K139" s="55">
        <f t="shared" si="20"/>
        <v>100</v>
      </c>
      <c r="L139" s="56">
        <f t="shared" si="21"/>
        <v>100</v>
      </c>
    </row>
    <row r="140" spans="2:12" ht="22.5" x14ac:dyDescent="0.2">
      <c r="B140" s="29" t="s">
        <v>213</v>
      </c>
      <c r="C140" s="30" t="s">
        <v>214</v>
      </c>
      <c r="D140" s="31">
        <f>D141+D142+D143</f>
        <v>307658819</v>
      </c>
      <c r="E140" s="31">
        <v>269964353</v>
      </c>
      <c r="F140" s="31">
        <v>269964353</v>
      </c>
      <c r="G140" s="31">
        <v>244464353</v>
      </c>
      <c r="H140" s="31">
        <v>244464353</v>
      </c>
      <c r="I140" s="32">
        <f t="shared" ref="I140:I207" si="22">E140/D140*100</f>
        <v>87.74796505995819</v>
      </c>
      <c r="J140" s="33">
        <f t="shared" ref="J140:J207" si="23">F140/E140*100</f>
        <v>100</v>
      </c>
      <c r="K140" s="34">
        <f t="shared" ref="K140:K207" si="24">G140/F140*100</f>
        <v>90.554308479386535</v>
      </c>
      <c r="L140" s="35">
        <f t="shared" ref="L140:L207" si="25">H140/G140*100</f>
        <v>100</v>
      </c>
    </row>
    <row r="141" spans="2:12" ht="12.75" customHeight="1" x14ac:dyDescent="0.2">
      <c r="B141" s="50" t="s">
        <v>215</v>
      </c>
      <c r="C141" s="51" t="s">
        <v>216</v>
      </c>
      <c r="D141" s="52">
        <v>88246564</v>
      </c>
      <c r="E141" s="52">
        <v>88246564</v>
      </c>
      <c r="F141" s="52">
        <v>88246564</v>
      </c>
      <c r="G141" s="52">
        <v>88246564</v>
      </c>
      <c r="H141" s="52">
        <v>88246564</v>
      </c>
      <c r="I141" s="53">
        <f t="shared" si="22"/>
        <v>100</v>
      </c>
      <c r="J141" s="54">
        <f t="shared" si="23"/>
        <v>100</v>
      </c>
      <c r="K141" s="55">
        <f t="shared" si="24"/>
        <v>100</v>
      </c>
      <c r="L141" s="56">
        <f t="shared" si="25"/>
        <v>100</v>
      </c>
    </row>
    <row r="142" spans="2:12" ht="12.75" customHeight="1" x14ac:dyDescent="0.2">
      <c r="B142" s="50" t="s">
        <v>217</v>
      </c>
      <c r="C142" s="51" t="s">
        <v>218</v>
      </c>
      <c r="D142" s="52">
        <v>21506000</v>
      </c>
      <c r="E142" s="52">
        <v>21506000</v>
      </c>
      <c r="F142" s="52">
        <v>21506000</v>
      </c>
      <c r="G142" s="52">
        <v>21506000</v>
      </c>
      <c r="H142" s="52">
        <v>21506000</v>
      </c>
      <c r="I142" s="53">
        <f t="shared" si="22"/>
        <v>100</v>
      </c>
      <c r="J142" s="54">
        <f t="shared" si="23"/>
        <v>100</v>
      </c>
      <c r="K142" s="55">
        <f t="shared" si="24"/>
        <v>100</v>
      </c>
      <c r="L142" s="56">
        <f t="shared" si="25"/>
        <v>100</v>
      </c>
    </row>
    <row r="143" spans="2:12" ht="22.5" x14ac:dyDescent="0.2">
      <c r="B143" s="50" t="s">
        <v>219</v>
      </c>
      <c r="C143" s="51" t="s">
        <v>220</v>
      </c>
      <c r="D143" s="52">
        <v>197906255</v>
      </c>
      <c r="E143" s="52">
        <v>160211789</v>
      </c>
      <c r="F143" s="52">
        <v>160211789</v>
      </c>
      <c r="G143" s="52">
        <v>134711789</v>
      </c>
      <c r="H143" s="52">
        <v>134711789</v>
      </c>
      <c r="I143" s="53">
        <f t="shared" si="22"/>
        <v>80.953373100814829</v>
      </c>
      <c r="J143" s="54">
        <f t="shared" si="23"/>
        <v>100</v>
      </c>
      <c r="K143" s="55">
        <f t="shared" si="24"/>
        <v>84.08356828223171</v>
      </c>
      <c r="L143" s="56">
        <f t="shared" si="25"/>
        <v>100</v>
      </c>
    </row>
    <row r="144" spans="2:12" ht="12.75" customHeight="1" x14ac:dyDescent="0.2">
      <c r="B144" s="50"/>
      <c r="C144" s="51"/>
      <c r="D144" s="52"/>
      <c r="E144" s="52"/>
      <c r="F144" s="52"/>
      <c r="G144" s="52"/>
      <c r="H144" s="52"/>
      <c r="I144" s="53"/>
      <c r="J144" s="54"/>
      <c r="K144" s="55"/>
      <c r="L144" s="56"/>
    </row>
    <row r="145" spans="2:12" ht="12.75" customHeight="1" x14ac:dyDescent="0.2">
      <c r="B145" s="26" t="s">
        <v>221</v>
      </c>
      <c r="C145" s="27" t="s">
        <v>222</v>
      </c>
      <c r="D145" s="28">
        <f>D147+D153</f>
        <v>65209927847</v>
      </c>
      <c r="E145" s="28">
        <v>38152869475</v>
      </c>
      <c r="F145" s="28">
        <v>38152869475</v>
      </c>
      <c r="G145" s="28">
        <v>38152869475</v>
      </c>
      <c r="H145" s="28">
        <v>38152869475</v>
      </c>
      <c r="I145" s="57">
        <f t="shared" si="22"/>
        <v>58.507762137870898</v>
      </c>
      <c r="J145" s="58">
        <f t="shared" si="23"/>
        <v>100</v>
      </c>
      <c r="K145" s="59">
        <f t="shared" si="24"/>
        <v>100</v>
      </c>
      <c r="L145" s="60">
        <f t="shared" si="25"/>
        <v>100</v>
      </c>
    </row>
    <row r="146" spans="2:12" ht="12.75" customHeight="1" x14ac:dyDescent="0.2">
      <c r="B146" s="26"/>
      <c r="C146" s="27"/>
      <c r="D146" s="28"/>
      <c r="E146" s="28"/>
      <c r="F146" s="28"/>
      <c r="G146" s="28"/>
      <c r="H146" s="28"/>
      <c r="I146" s="57"/>
      <c r="J146" s="58"/>
      <c r="K146" s="59"/>
      <c r="L146" s="60"/>
    </row>
    <row r="147" spans="2:12" ht="12.75" customHeight="1" x14ac:dyDescent="0.2">
      <c r="B147" s="26" t="s">
        <v>223</v>
      </c>
      <c r="C147" s="27" t="s">
        <v>224</v>
      </c>
      <c r="D147" s="28">
        <f>D148+D151</f>
        <v>46349332079</v>
      </c>
      <c r="E147" s="28">
        <v>30246188441</v>
      </c>
      <c r="F147" s="28">
        <v>30246188441</v>
      </c>
      <c r="G147" s="28">
        <v>30246188441</v>
      </c>
      <c r="H147" s="28">
        <v>30246188441</v>
      </c>
      <c r="I147" s="57">
        <f t="shared" si="22"/>
        <v>65.257010369528004</v>
      </c>
      <c r="J147" s="58">
        <f t="shared" si="23"/>
        <v>100</v>
      </c>
      <c r="K147" s="59">
        <f t="shared" si="24"/>
        <v>100</v>
      </c>
      <c r="L147" s="60">
        <f t="shared" si="25"/>
        <v>100</v>
      </c>
    </row>
    <row r="148" spans="2:12" ht="12.75" customHeight="1" x14ac:dyDescent="0.2">
      <c r="B148" s="26" t="s">
        <v>225</v>
      </c>
      <c r="C148" s="27" t="s">
        <v>226</v>
      </c>
      <c r="D148" s="28">
        <f>D149+D150</f>
        <v>46274332079</v>
      </c>
      <c r="E148" s="28">
        <v>30190058221</v>
      </c>
      <c r="F148" s="28">
        <v>30190058221</v>
      </c>
      <c r="G148" s="28">
        <v>30190058221</v>
      </c>
      <c r="H148" s="28">
        <v>30190058221</v>
      </c>
      <c r="I148" s="57">
        <f t="shared" si="22"/>
        <v>65.241478082188692</v>
      </c>
      <c r="J148" s="58">
        <f t="shared" si="23"/>
        <v>100</v>
      </c>
      <c r="K148" s="59">
        <f t="shared" si="24"/>
        <v>100</v>
      </c>
      <c r="L148" s="60">
        <f t="shared" si="25"/>
        <v>100</v>
      </c>
    </row>
    <row r="149" spans="2:12" ht="22.5" x14ac:dyDescent="0.2">
      <c r="B149" s="50" t="s">
        <v>227</v>
      </c>
      <c r="C149" s="51" t="s">
        <v>228</v>
      </c>
      <c r="D149" s="52">
        <v>42761718477</v>
      </c>
      <c r="E149" s="52">
        <v>30190058221</v>
      </c>
      <c r="F149" s="52">
        <v>30190058221</v>
      </c>
      <c r="G149" s="52">
        <v>30190058221</v>
      </c>
      <c r="H149" s="52">
        <v>30190058221</v>
      </c>
      <c r="I149" s="53">
        <f t="shared" si="22"/>
        <v>70.600666428404068</v>
      </c>
      <c r="J149" s="54">
        <f t="shared" si="23"/>
        <v>100</v>
      </c>
      <c r="K149" s="55">
        <f t="shared" si="24"/>
        <v>100</v>
      </c>
      <c r="L149" s="56">
        <f t="shared" si="25"/>
        <v>100</v>
      </c>
    </row>
    <row r="150" spans="2:12" ht="22.5" x14ac:dyDescent="0.2">
      <c r="B150" s="50" t="s">
        <v>229</v>
      </c>
      <c r="C150" s="51" t="s">
        <v>230</v>
      </c>
      <c r="D150" s="52">
        <v>3512613602</v>
      </c>
      <c r="E150" s="52">
        <v>0</v>
      </c>
      <c r="F150" s="52">
        <v>0</v>
      </c>
      <c r="G150" s="52">
        <v>0</v>
      </c>
      <c r="H150" s="52">
        <v>0</v>
      </c>
      <c r="I150" s="53">
        <f t="shared" si="22"/>
        <v>0</v>
      </c>
      <c r="J150" s="53">
        <v>0</v>
      </c>
      <c r="K150" s="53">
        <v>0</v>
      </c>
      <c r="L150" s="56">
        <v>0</v>
      </c>
    </row>
    <row r="151" spans="2:12" ht="22.5" x14ac:dyDescent="0.2">
      <c r="B151" s="26" t="s">
        <v>231</v>
      </c>
      <c r="C151" s="27" t="s">
        <v>232</v>
      </c>
      <c r="D151" s="28">
        <f>D152</f>
        <v>75000000</v>
      </c>
      <c r="E151" s="28">
        <v>56130220</v>
      </c>
      <c r="F151" s="28">
        <v>56130220</v>
      </c>
      <c r="G151" s="28">
        <v>56130220</v>
      </c>
      <c r="H151" s="28">
        <v>56130220</v>
      </c>
      <c r="I151" s="57">
        <f t="shared" si="22"/>
        <v>74.840293333333335</v>
      </c>
      <c r="J151" s="58">
        <f t="shared" si="23"/>
        <v>100</v>
      </c>
      <c r="K151" s="59">
        <f t="shared" si="24"/>
        <v>100</v>
      </c>
      <c r="L151" s="60">
        <f t="shared" si="25"/>
        <v>100</v>
      </c>
    </row>
    <row r="152" spans="2:12" ht="22.5" x14ac:dyDescent="0.2">
      <c r="B152" s="50" t="s">
        <v>233</v>
      </c>
      <c r="C152" s="51" t="s">
        <v>234</v>
      </c>
      <c r="D152" s="52">
        <v>75000000</v>
      </c>
      <c r="E152" s="52">
        <v>56130220</v>
      </c>
      <c r="F152" s="52">
        <v>56130220</v>
      </c>
      <c r="G152" s="52">
        <v>56130220</v>
      </c>
      <c r="H152" s="52">
        <v>56130220</v>
      </c>
      <c r="I152" s="53">
        <f t="shared" si="22"/>
        <v>74.840293333333335</v>
      </c>
      <c r="J152" s="54">
        <f t="shared" si="23"/>
        <v>100</v>
      </c>
      <c r="K152" s="55">
        <f t="shared" si="24"/>
        <v>100</v>
      </c>
      <c r="L152" s="56">
        <f t="shared" si="25"/>
        <v>100</v>
      </c>
    </row>
    <row r="153" spans="2:12" ht="22.5" x14ac:dyDescent="0.2">
      <c r="B153" s="26" t="s">
        <v>235</v>
      </c>
      <c r="C153" s="27" t="s">
        <v>232</v>
      </c>
      <c r="D153" s="28">
        <f>D154+D156</f>
        <v>18860595768</v>
      </c>
      <c r="E153" s="28">
        <v>7906681034</v>
      </c>
      <c r="F153" s="28">
        <v>7906681034</v>
      </c>
      <c r="G153" s="28">
        <v>7906681034</v>
      </c>
      <c r="H153" s="28">
        <v>7906681034</v>
      </c>
      <c r="I153" s="57">
        <f t="shared" si="22"/>
        <v>41.921692884245694</v>
      </c>
      <c r="J153" s="58">
        <f t="shared" si="23"/>
        <v>100</v>
      </c>
      <c r="K153" s="59">
        <f t="shared" si="24"/>
        <v>100</v>
      </c>
      <c r="L153" s="60">
        <f t="shared" si="25"/>
        <v>100</v>
      </c>
    </row>
    <row r="154" spans="2:12" ht="22.5" x14ac:dyDescent="0.2">
      <c r="B154" s="26" t="s">
        <v>236</v>
      </c>
      <c r="C154" s="27" t="s">
        <v>237</v>
      </c>
      <c r="D154" s="28">
        <f>D155</f>
        <v>18855494436</v>
      </c>
      <c r="E154" s="28">
        <v>7901579702</v>
      </c>
      <c r="F154" s="28">
        <v>7901579702</v>
      </c>
      <c r="G154" s="28">
        <v>7901579702</v>
      </c>
      <c r="H154" s="28">
        <v>7901579702</v>
      </c>
      <c r="I154" s="57">
        <f t="shared" si="22"/>
        <v>41.905979866080031</v>
      </c>
      <c r="J154" s="58">
        <f t="shared" si="23"/>
        <v>100</v>
      </c>
      <c r="K154" s="59">
        <f t="shared" si="24"/>
        <v>100</v>
      </c>
      <c r="L154" s="60">
        <f t="shared" si="25"/>
        <v>100</v>
      </c>
    </row>
    <row r="155" spans="2:12" ht="33.75" x14ac:dyDescent="0.2">
      <c r="B155" s="50" t="s">
        <v>238</v>
      </c>
      <c r="C155" s="51" t="s">
        <v>239</v>
      </c>
      <c r="D155" s="52">
        <v>18855494436</v>
      </c>
      <c r="E155" s="52">
        <v>7901579702</v>
      </c>
      <c r="F155" s="52">
        <v>7901579702</v>
      </c>
      <c r="G155" s="52">
        <v>7901579702</v>
      </c>
      <c r="H155" s="52">
        <v>7901579702</v>
      </c>
      <c r="I155" s="53">
        <f t="shared" si="22"/>
        <v>41.905979866080031</v>
      </c>
      <c r="J155" s="54">
        <f t="shared" si="23"/>
        <v>100</v>
      </c>
      <c r="K155" s="55">
        <f t="shared" si="24"/>
        <v>100</v>
      </c>
      <c r="L155" s="56">
        <f t="shared" si="25"/>
        <v>100</v>
      </c>
    </row>
    <row r="156" spans="2:12" ht="22.5" x14ac:dyDescent="0.2">
      <c r="B156" s="26" t="s">
        <v>240</v>
      </c>
      <c r="C156" s="27" t="s">
        <v>241</v>
      </c>
      <c r="D156" s="28">
        <f>D157</f>
        <v>5101332</v>
      </c>
      <c r="E156" s="28">
        <v>5101332</v>
      </c>
      <c r="F156" s="28">
        <v>5101332</v>
      </c>
      <c r="G156" s="28">
        <v>5101332</v>
      </c>
      <c r="H156" s="28">
        <v>5101332</v>
      </c>
      <c r="I156" s="57">
        <f t="shared" si="22"/>
        <v>100</v>
      </c>
      <c r="J156" s="58">
        <f t="shared" si="23"/>
        <v>100</v>
      </c>
      <c r="K156" s="59">
        <f t="shared" si="24"/>
        <v>100</v>
      </c>
      <c r="L156" s="60">
        <f t="shared" si="25"/>
        <v>100</v>
      </c>
    </row>
    <row r="157" spans="2:12" ht="22.5" x14ac:dyDescent="0.2">
      <c r="B157" s="50" t="s">
        <v>242</v>
      </c>
      <c r="C157" s="51" t="s">
        <v>243</v>
      </c>
      <c r="D157" s="52">
        <v>5101332</v>
      </c>
      <c r="E157" s="52">
        <v>5101332</v>
      </c>
      <c r="F157" s="52">
        <v>5101332</v>
      </c>
      <c r="G157" s="52">
        <v>5101332</v>
      </c>
      <c r="H157" s="52">
        <v>5101332</v>
      </c>
      <c r="I157" s="53">
        <f t="shared" si="22"/>
        <v>100</v>
      </c>
      <c r="J157" s="54">
        <f t="shared" si="23"/>
        <v>100</v>
      </c>
      <c r="K157" s="55">
        <f t="shared" si="24"/>
        <v>100</v>
      </c>
      <c r="L157" s="56">
        <f t="shared" si="25"/>
        <v>100</v>
      </c>
    </row>
    <row r="158" spans="2:12" ht="12.75" customHeight="1" x14ac:dyDescent="0.2">
      <c r="B158" s="50"/>
      <c r="C158" s="51"/>
      <c r="D158" s="52"/>
      <c r="E158" s="52"/>
      <c r="F158" s="52"/>
      <c r="G158" s="52"/>
      <c r="H158" s="52"/>
      <c r="I158" s="53"/>
      <c r="J158" s="54"/>
      <c r="K158" s="55"/>
      <c r="L158" s="56"/>
    </row>
    <row r="159" spans="2:12" ht="12.75" customHeight="1" x14ac:dyDescent="0.2">
      <c r="B159" s="26" t="s">
        <v>244</v>
      </c>
      <c r="C159" s="27" t="s">
        <v>245</v>
      </c>
      <c r="D159" s="28">
        <f>D161+D180+D206+D211</f>
        <v>56405315310</v>
      </c>
      <c r="E159" s="28">
        <v>28738495341.91</v>
      </c>
      <c r="F159" s="28">
        <v>28738495341.91</v>
      </c>
      <c r="G159" s="28">
        <v>24263575721.91</v>
      </c>
      <c r="H159" s="28">
        <v>23450157122.91</v>
      </c>
      <c r="I159" s="57">
        <f t="shared" si="22"/>
        <v>50.949977291971635</v>
      </c>
      <c r="J159" s="58">
        <f t="shared" si="23"/>
        <v>100</v>
      </c>
      <c r="K159" s="59">
        <f t="shared" si="24"/>
        <v>84.428831200935832</v>
      </c>
      <c r="L159" s="56">
        <f t="shared" si="25"/>
        <v>96.647573266517824</v>
      </c>
    </row>
    <row r="160" spans="2:12" ht="12.75" customHeight="1" x14ac:dyDescent="0.2">
      <c r="B160" s="26"/>
      <c r="C160" s="27"/>
      <c r="D160" s="28"/>
      <c r="E160" s="28"/>
      <c r="F160" s="28"/>
      <c r="G160" s="28"/>
      <c r="H160" s="28"/>
      <c r="I160" s="57"/>
      <c r="J160" s="58"/>
      <c r="K160" s="59"/>
      <c r="L160" s="56"/>
    </row>
    <row r="161" spans="2:12" ht="20.25" customHeight="1" thickBot="1" x14ac:dyDescent="0.25">
      <c r="B161" s="68" t="s">
        <v>246</v>
      </c>
      <c r="C161" s="69" t="s">
        <v>247</v>
      </c>
      <c r="D161" s="70">
        <f>D162+D165+D176</f>
        <v>11845382230</v>
      </c>
      <c r="E161" s="70">
        <v>2824506281.98</v>
      </c>
      <c r="F161" s="70">
        <v>2824506281.98</v>
      </c>
      <c r="G161" s="70">
        <v>2124553285.6199999</v>
      </c>
      <c r="H161" s="70">
        <v>2124553285.6199999</v>
      </c>
      <c r="I161" s="71">
        <f t="shared" si="22"/>
        <v>23.844788012214273</v>
      </c>
      <c r="J161" s="72">
        <f t="shared" si="23"/>
        <v>100</v>
      </c>
      <c r="K161" s="73">
        <f t="shared" si="24"/>
        <v>75.218571796932679</v>
      </c>
      <c r="L161" s="42">
        <f t="shared" si="25"/>
        <v>100</v>
      </c>
    </row>
    <row r="162" spans="2:12" ht="12.75" customHeight="1" x14ac:dyDescent="0.2">
      <c r="B162" s="74" t="s">
        <v>248</v>
      </c>
      <c r="C162" s="75" t="s">
        <v>249</v>
      </c>
      <c r="D162" s="76">
        <f>D163</f>
        <v>6281711894</v>
      </c>
      <c r="E162" s="76">
        <v>1802389364</v>
      </c>
      <c r="F162" s="76">
        <v>1802389364</v>
      </c>
      <c r="G162" s="76">
        <v>1113466416.6400001</v>
      </c>
      <c r="H162" s="76">
        <v>1113466416.6400001</v>
      </c>
      <c r="I162" s="77">
        <f t="shared" si="22"/>
        <v>28.692646119627973</v>
      </c>
      <c r="J162" s="78">
        <f t="shared" si="23"/>
        <v>100</v>
      </c>
      <c r="K162" s="79">
        <f t="shared" si="24"/>
        <v>61.777240749407802</v>
      </c>
      <c r="L162" s="49">
        <f t="shared" si="25"/>
        <v>100</v>
      </c>
    </row>
    <row r="163" spans="2:12" ht="12.75" customHeight="1" x14ac:dyDescent="0.2">
      <c r="B163" s="29" t="s">
        <v>250</v>
      </c>
      <c r="C163" s="30" t="s">
        <v>251</v>
      </c>
      <c r="D163" s="31">
        <f>D164</f>
        <v>6281711894</v>
      </c>
      <c r="E163" s="31">
        <v>1802389364</v>
      </c>
      <c r="F163" s="31">
        <v>1802389364</v>
      </c>
      <c r="G163" s="31">
        <v>1113466416.6400001</v>
      </c>
      <c r="H163" s="31">
        <v>1113466416.6400001</v>
      </c>
      <c r="I163" s="32">
        <f t="shared" si="22"/>
        <v>28.692646119627973</v>
      </c>
      <c r="J163" s="33">
        <f t="shared" si="23"/>
        <v>100</v>
      </c>
      <c r="K163" s="34">
        <f t="shared" si="24"/>
        <v>61.777240749407802</v>
      </c>
      <c r="L163" s="35">
        <f t="shared" si="25"/>
        <v>100</v>
      </c>
    </row>
    <row r="164" spans="2:12" ht="12.75" customHeight="1" x14ac:dyDescent="0.2">
      <c r="B164" s="50" t="s">
        <v>252</v>
      </c>
      <c r="C164" s="51" t="s">
        <v>253</v>
      </c>
      <c r="D164" s="52">
        <v>6281711894</v>
      </c>
      <c r="E164" s="52">
        <v>1802389364</v>
      </c>
      <c r="F164" s="52">
        <v>1802389364</v>
      </c>
      <c r="G164" s="52">
        <v>1113466416.6400001</v>
      </c>
      <c r="H164" s="52">
        <v>1113466416.6400001</v>
      </c>
      <c r="I164" s="53">
        <f t="shared" si="22"/>
        <v>28.692646119627973</v>
      </c>
      <c r="J164" s="54">
        <f t="shared" si="23"/>
        <v>100</v>
      </c>
      <c r="K164" s="55">
        <f t="shared" si="24"/>
        <v>61.777240749407802</v>
      </c>
      <c r="L164" s="56">
        <f t="shared" si="25"/>
        <v>100</v>
      </c>
    </row>
    <row r="165" spans="2:12" ht="12.75" customHeight="1" x14ac:dyDescent="0.2">
      <c r="B165" s="26" t="s">
        <v>254</v>
      </c>
      <c r="C165" s="27" t="s">
        <v>255</v>
      </c>
      <c r="D165" s="28">
        <f>D166+D175</f>
        <v>5057882124</v>
      </c>
      <c r="E165" s="28">
        <v>833676268.98000002</v>
      </c>
      <c r="F165" s="28">
        <v>833676268.98000002</v>
      </c>
      <c r="G165" s="28">
        <v>823785768.98000002</v>
      </c>
      <c r="H165" s="28">
        <v>823785768.98000002</v>
      </c>
      <c r="I165" s="57">
        <f t="shared" si="22"/>
        <v>16.482714474980519</v>
      </c>
      <c r="J165" s="58">
        <f t="shared" si="23"/>
        <v>100</v>
      </c>
      <c r="K165" s="59">
        <f t="shared" si="24"/>
        <v>98.813628219008692</v>
      </c>
      <c r="L165" s="60">
        <f t="shared" si="25"/>
        <v>100</v>
      </c>
    </row>
    <row r="166" spans="2:12" ht="22.5" x14ac:dyDescent="0.2">
      <c r="B166" s="29" t="s">
        <v>256</v>
      </c>
      <c r="C166" s="30" t="s">
        <v>257</v>
      </c>
      <c r="D166" s="31">
        <f>D167+D168+D169+D170+D171+D172+D173+D174</f>
        <v>2471358793</v>
      </c>
      <c r="E166" s="31">
        <v>663676268.98000002</v>
      </c>
      <c r="F166" s="31">
        <v>663676268.98000002</v>
      </c>
      <c r="G166" s="31">
        <v>653785768.98000002</v>
      </c>
      <c r="H166" s="31">
        <v>653785768.98000002</v>
      </c>
      <c r="I166" s="32">
        <f t="shared" si="22"/>
        <v>26.854711297276211</v>
      </c>
      <c r="J166" s="33">
        <f t="shared" si="23"/>
        <v>100</v>
      </c>
      <c r="K166" s="34">
        <f t="shared" si="24"/>
        <v>98.509740296244033</v>
      </c>
      <c r="L166" s="35">
        <f t="shared" si="25"/>
        <v>100</v>
      </c>
    </row>
    <row r="167" spans="2:12" ht="12.75" customHeight="1" x14ac:dyDescent="0.2">
      <c r="B167" s="50" t="s">
        <v>258</v>
      </c>
      <c r="C167" s="51" t="s">
        <v>259</v>
      </c>
      <c r="D167" s="52">
        <v>600000000</v>
      </c>
      <c r="E167" s="52">
        <v>43962394</v>
      </c>
      <c r="F167" s="52">
        <v>43962394</v>
      </c>
      <c r="G167" s="52">
        <v>43962394</v>
      </c>
      <c r="H167" s="52">
        <v>43962394</v>
      </c>
      <c r="I167" s="53">
        <f t="shared" si="22"/>
        <v>7.3270656666666669</v>
      </c>
      <c r="J167" s="54">
        <f t="shared" si="23"/>
        <v>100</v>
      </c>
      <c r="K167" s="55">
        <f t="shared" si="24"/>
        <v>100</v>
      </c>
      <c r="L167" s="56">
        <f t="shared" si="25"/>
        <v>100</v>
      </c>
    </row>
    <row r="168" spans="2:12" ht="12.75" customHeight="1" x14ac:dyDescent="0.2">
      <c r="B168" s="50" t="s">
        <v>260</v>
      </c>
      <c r="C168" s="51" t="s">
        <v>261</v>
      </c>
      <c r="D168" s="52">
        <v>152000000</v>
      </c>
      <c r="E168" s="52">
        <v>0</v>
      </c>
      <c r="F168" s="52">
        <v>0</v>
      </c>
      <c r="G168" s="52">
        <v>0</v>
      </c>
      <c r="H168" s="52">
        <v>0</v>
      </c>
      <c r="I168" s="53">
        <f t="shared" si="22"/>
        <v>0</v>
      </c>
      <c r="J168" s="53">
        <v>0</v>
      </c>
      <c r="K168" s="53">
        <v>0</v>
      </c>
      <c r="L168" s="56">
        <v>0</v>
      </c>
    </row>
    <row r="169" spans="2:12" ht="12.75" customHeight="1" x14ac:dyDescent="0.2">
      <c r="B169" s="50" t="s">
        <v>262</v>
      </c>
      <c r="C169" s="51" t="s">
        <v>263</v>
      </c>
      <c r="D169" s="52">
        <v>568000000</v>
      </c>
      <c r="E169" s="52">
        <v>320919503</v>
      </c>
      <c r="F169" s="52">
        <v>320919503</v>
      </c>
      <c r="G169" s="52">
        <v>315029003</v>
      </c>
      <c r="H169" s="52">
        <v>315029003</v>
      </c>
      <c r="I169" s="53">
        <f t="shared" si="22"/>
        <v>56.499912500000008</v>
      </c>
      <c r="J169" s="54">
        <f t="shared" si="23"/>
        <v>100</v>
      </c>
      <c r="K169" s="55">
        <f t="shared" si="24"/>
        <v>98.164492981905184</v>
      </c>
      <c r="L169" s="56">
        <f t="shared" si="25"/>
        <v>100</v>
      </c>
    </row>
    <row r="170" spans="2:12" ht="22.5" x14ac:dyDescent="0.2">
      <c r="B170" s="50" t="s">
        <v>264</v>
      </c>
      <c r="C170" s="51" t="s">
        <v>265</v>
      </c>
      <c r="D170" s="52">
        <v>400000000</v>
      </c>
      <c r="E170" s="52">
        <v>0</v>
      </c>
      <c r="F170" s="52">
        <v>0</v>
      </c>
      <c r="G170" s="52">
        <v>0</v>
      </c>
      <c r="H170" s="52">
        <v>0</v>
      </c>
      <c r="I170" s="53">
        <f t="shared" si="22"/>
        <v>0</v>
      </c>
      <c r="J170" s="53">
        <v>0</v>
      </c>
      <c r="K170" s="53">
        <v>0</v>
      </c>
      <c r="L170" s="56">
        <v>0</v>
      </c>
    </row>
    <row r="171" spans="2:12" ht="22.5" x14ac:dyDescent="0.2">
      <c r="B171" s="50" t="s">
        <v>266</v>
      </c>
      <c r="C171" s="51" t="s">
        <v>267</v>
      </c>
      <c r="D171" s="52">
        <v>160358793</v>
      </c>
      <c r="E171" s="52">
        <v>76389529</v>
      </c>
      <c r="F171" s="52">
        <v>76389529</v>
      </c>
      <c r="G171" s="52">
        <v>76389529</v>
      </c>
      <c r="H171" s="52">
        <v>76389529</v>
      </c>
      <c r="I171" s="53">
        <f t="shared" si="22"/>
        <v>47.636632560585561</v>
      </c>
      <c r="J171" s="54">
        <f t="shared" si="23"/>
        <v>100</v>
      </c>
      <c r="K171" s="55">
        <f t="shared" si="24"/>
        <v>100</v>
      </c>
      <c r="L171" s="56">
        <f t="shared" si="25"/>
        <v>100</v>
      </c>
    </row>
    <row r="172" spans="2:12" ht="22.5" x14ac:dyDescent="0.2">
      <c r="B172" s="50" t="s">
        <v>268</v>
      </c>
      <c r="C172" s="51" t="s">
        <v>269</v>
      </c>
      <c r="D172" s="52">
        <v>357000000</v>
      </c>
      <c r="E172" s="52">
        <v>115520938</v>
      </c>
      <c r="F172" s="52">
        <v>115520938</v>
      </c>
      <c r="G172" s="52">
        <v>115520938</v>
      </c>
      <c r="H172" s="52">
        <v>115520938</v>
      </c>
      <c r="I172" s="53">
        <f t="shared" si="22"/>
        <v>32.358806162464987</v>
      </c>
      <c r="J172" s="54">
        <f t="shared" si="23"/>
        <v>100</v>
      </c>
      <c r="K172" s="55">
        <f t="shared" si="24"/>
        <v>100</v>
      </c>
      <c r="L172" s="56">
        <f t="shared" si="25"/>
        <v>100</v>
      </c>
    </row>
    <row r="173" spans="2:12" ht="12.75" customHeight="1" x14ac:dyDescent="0.2">
      <c r="B173" s="50" t="s">
        <v>270</v>
      </c>
      <c r="C173" s="51" t="s">
        <v>271</v>
      </c>
      <c r="D173" s="52">
        <v>104000000</v>
      </c>
      <c r="E173" s="52">
        <v>35302.980000000003</v>
      </c>
      <c r="F173" s="52">
        <v>35302.980000000003</v>
      </c>
      <c r="G173" s="52">
        <v>35302.980000000003</v>
      </c>
      <c r="H173" s="52">
        <v>35302.980000000003</v>
      </c>
      <c r="I173" s="53">
        <f t="shared" si="22"/>
        <v>3.3945173076923081E-2</v>
      </c>
      <c r="J173" s="54">
        <f t="shared" si="23"/>
        <v>100</v>
      </c>
      <c r="K173" s="55">
        <f t="shared" si="24"/>
        <v>100</v>
      </c>
      <c r="L173" s="56">
        <f t="shared" si="25"/>
        <v>100</v>
      </c>
    </row>
    <row r="174" spans="2:12" ht="12.75" customHeight="1" x14ac:dyDescent="0.2">
      <c r="B174" s="50" t="s">
        <v>272</v>
      </c>
      <c r="C174" s="51" t="s">
        <v>273</v>
      </c>
      <c r="D174" s="52">
        <v>130000000</v>
      </c>
      <c r="E174" s="52">
        <v>106848602</v>
      </c>
      <c r="F174" s="52">
        <v>106848602</v>
      </c>
      <c r="G174" s="52">
        <v>102848602</v>
      </c>
      <c r="H174" s="52">
        <v>102848602</v>
      </c>
      <c r="I174" s="53">
        <f t="shared" si="22"/>
        <v>82.191232307692303</v>
      </c>
      <c r="J174" s="54">
        <f t="shared" si="23"/>
        <v>100</v>
      </c>
      <c r="K174" s="55">
        <f t="shared" si="24"/>
        <v>96.256385273061412</v>
      </c>
      <c r="L174" s="56">
        <f t="shared" si="25"/>
        <v>100</v>
      </c>
    </row>
    <row r="175" spans="2:12" ht="22.5" x14ac:dyDescent="0.2">
      <c r="B175" s="29" t="s">
        <v>274</v>
      </c>
      <c r="C175" s="30" t="s">
        <v>275</v>
      </c>
      <c r="D175" s="31">
        <v>2586523331</v>
      </c>
      <c r="E175" s="31">
        <v>170000000</v>
      </c>
      <c r="F175" s="31">
        <v>170000000</v>
      </c>
      <c r="G175" s="31">
        <v>170000000</v>
      </c>
      <c r="H175" s="31">
        <v>170000000</v>
      </c>
      <c r="I175" s="32">
        <f t="shared" si="22"/>
        <v>6.5725291538071966</v>
      </c>
      <c r="J175" s="33">
        <f t="shared" si="23"/>
        <v>100</v>
      </c>
      <c r="K175" s="34">
        <f t="shared" si="24"/>
        <v>100</v>
      </c>
      <c r="L175" s="35">
        <f t="shared" si="25"/>
        <v>100</v>
      </c>
    </row>
    <row r="176" spans="2:12" ht="12.75" customHeight="1" x14ac:dyDescent="0.2">
      <c r="B176" s="26" t="s">
        <v>276</v>
      </c>
      <c r="C176" s="27" t="s">
        <v>277</v>
      </c>
      <c r="D176" s="28">
        <f>D177</f>
        <v>505788212</v>
      </c>
      <c r="E176" s="28">
        <v>188440649</v>
      </c>
      <c r="F176" s="28">
        <v>188440649</v>
      </c>
      <c r="G176" s="28">
        <v>187301100</v>
      </c>
      <c r="H176" s="28">
        <v>187301100</v>
      </c>
      <c r="I176" s="57">
        <f t="shared" si="22"/>
        <v>37.256828951165829</v>
      </c>
      <c r="J176" s="58">
        <f t="shared" si="23"/>
        <v>100</v>
      </c>
      <c r="K176" s="59">
        <f t="shared" si="24"/>
        <v>99.395274317910037</v>
      </c>
      <c r="L176" s="60">
        <f t="shared" si="25"/>
        <v>100</v>
      </c>
    </row>
    <row r="177" spans="2:12" ht="12.75" customHeight="1" x14ac:dyDescent="0.2">
      <c r="B177" s="29" t="s">
        <v>278</v>
      </c>
      <c r="C177" s="30" t="s">
        <v>279</v>
      </c>
      <c r="D177" s="31">
        <f>D178+D179</f>
        <v>505788212</v>
      </c>
      <c r="E177" s="31">
        <v>188440649</v>
      </c>
      <c r="F177" s="31">
        <v>188440649</v>
      </c>
      <c r="G177" s="31">
        <v>187301100</v>
      </c>
      <c r="H177" s="31">
        <v>187301100</v>
      </c>
      <c r="I177" s="32">
        <f t="shared" si="22"/>
        <v>37.256828951165829</v>
      </c>
      <c r="J177" s="33">
        <f t="shared" si="23"/>
        <v>100</v>
      </c>
      <c r="K177" s="34">
        <f t="shared" si="24"/>
        <v>99.395274317910037</v>
      </c>
      <c r="L177" s="35">
        <f t="shared" si="25"/>
        <v>100</v>
      </c>
    </row>
    <row r="178" spans="2:12" ht="22.5" x14ac:dyDescent="0.2">
      <c r="B178" s="50" t="s">
        <v>280</v>
      </c>
      <c r="C178" s="51" t="s">
        <v>281</v>
      </c>
      <c r="D178" s="52">
        <v>300000000</v>
      </c>
      <c r="E178" s="52">
        <v>0</v>
      </c>
      <c r="F178" s="52">
        <v>0</v>
      </c>
      <c r="G178" s="52">
        <v>0</v>
      </c>
      <c r="H178" s="52">
        <v>0</v>
      </c>
      <c r="I178" s="53">
        <f t="shared" si="22"/>
        <v>0</v>
      </c>
      <c r="J178" s="53">
        <v>0</v>
      </c>
      <c r="K178" s="53">
        <v>0</v>
      </c>
      <c r="L178" s="56">
        <v>0</v>
      </c>
    </row>
    <row r="179" spans="2:12" ht="12.75" customHeight="1" x14ac:dyDescent="0.2">
      <c r="B179" s="50" t="s">
        <v>282</v>
      </c>
      <c r="C179" s="51" t="s">
        <v>283</v>
      </c>
      <c r="D179" s="52">
        <v>205788212</v>
      </c>
      <c r="E179" s="52">
        <v>188440649</v>
      </c>
      <c r="F179" s="52">
        <v>188440649</v>
      </c>
      <c r="G179" s="52">
        <v>187301100</v>
      </c>
      <c r="H179" s="52">
        <v>187301100</v>
      </c>
      <c r="I179" s="53">
        <f t="shared" si="22"/>
        <v>91.570186245653375</v>
      </c>
      <c r="J179" s="54">
        <f t="shared" si="23"/>
        <v>100</v>
      </c>
      <c r="K179" s="55">
        <f t="shared" si="24"/>
        <v>99.395274317910037</v>
      </c>
      <c r="L179" s="56">
        <f t="shared" si="25"/>
        <v>100</v>
      </c>
    </row>
    <row r="180" spans="2:12" ht="22.5" x14ac:dyDescent="0.2">
      <c r="B180" s="26" t="s">
        <v>284</v>
      </c>
      <c r="C180" s="27" t="s">
        <v>285</v>
      </c>
      <c r="D180" s="28">
        <f>D181+D188+D200</f>
        <v>20461200641</v>
      </c>
      <c r="E180" s="28">
        <v>9375681912.5699997</v>
      </c>
      <c r="F180" s="28">
        <v>9375681912.5699997</v>
      </c>
      <c r="G180" s="28">
        <v>8589885675.9300003</v>
      </c>
      <c r="H180" s="28">
        <v>8589885675.9300003</v>
      </c>
      <c r="I180" s="57">
        <f t="shared" si="22"/>
        <v>45.821758346785764</v>
      </c>
      <c r="J180" s="58">
        <f t="shared" si="23"/>
        <v>100</v>
      </c>
      <c r="K180" s="59">
        <f t="shared" si="24"/>
        <v>91.618783103269735</v>
      </c>
      <c r="L180" s="60">
        <f t="shared" si="25"/>
        <v>100</v>
      </c>
    </row>
    <row r="181" spans="2:12" ht="22.5" x14ac:dyDescent="0.2">
      <c r="B181" s="26" t="s">
        <v>286</v>
      </c>
      <c r="C181" s="27" t="s">
        <v>287</v>
      </c>
      <c r="D181" s="28">
        <f>D182</f>
        <v>2106098590</v>
      </c>
      <c r="E181" s="28">
        <v>1928557596.55</v>
      </c>
      <c r="F181" s="28">
        <v>1928557596.55</v>
      </c>
      <c r="G181" s="28">
        <v>1570004442.9100001</v>
      </c>
      <c r="H181" s="28">
        <v>1570004442.9100001</v>
      </c>
      <c r="I181" s="57">
        <f t="shared" si="22"/>
        <v>91.570148031389166</v>
      </c>
      <c r="J181" s="58">
        <f t="shared" si="23"/>
        <v>100</v>
      </c>
      <c r="K181" s="59">
        <f t="shared" si="24"/>
        <v>81.408221653249228</v>
      </c>
      <c r="L181" s="60">
        <f t="shared" si="25"/>
        <v>100</v>
      </c>
    </row>
    <row r="182" spans="2:12" ht="22.5" x14ac:dyDescent="0.2">
      <c r="B182" s="29" t="s">
        <v>288</v>
      </c>
      <c r="C182" s="30" t="s">
        <v>289</v>
      </c>
      <c r="D182" s="31">
        <f>D183+D184+D185+D186+D187</f>
        <v>2106098590</v>
      </c>
      <c r="E182" s="31">
        <v>1928557596.55</v>
      </c>
      <c r="F182" s="31">
        <v>1928557596.55</v>
      </c>
      <c r="G182" s="31">
        <v>1570004442.9100001</v>
      </c>
      <c r="H182" s="31">
        <v>1570004442.9100001</v>
      </c>
      <c r="I182" s="32">
        <f t="shared" si="22"/>
        <v>91.570148031389166</v>
      </c>
      <c r="J182" s="33">
        <f t="shared" si="23"/>
        <v>100</v>
      </c>
      <c r="K182" s="34">
        <f t="shared" si="24"/>
        <v>81.408221653249228</v>
      </c>
      <c r="L182" s="35">
        <f t="shared" si="25"/>
        <v>100</v>
      </c>
    </row>
    <row r="183" spans="2:12" ht="22.5" x14ac:dyDescent="0.2">
      <c r="B183" s="50" t="s">
        <v>290</v>
      </c>
      <c r="C183" s="51" t="s">
        <v>291</v>
      </c>
      <c r="D183" s="52">
        <v>345784841</v>
      </c>
      <c r="E183" s="52">
        <v>344334737</v>
      </c>
      <c r="F183" s="52">
        <v>344334737</v>
      </c>
      <c r="G183" s="52">
        <v>194615861.36000001</v>
      </c>
      <c r="H183" s="52">
        <v>194615861.36000001</v>
      </c>
      <c r="I183" s="53">
        <f t="shared" si="22"/>
        <v>99.580634016284137</v>
      </c>
      <c r="J183" s="54">
        <f t="shared" si="23"/>
        <v>100</v>
      </c>
      <c r="K183" s="55">
        <f t="shared" si="24"/>
        <v>56.519380837257792</v>
      </c>
      <c r="L183" s="56">
        <f t="shared" si="25"/>
        <v>100</v>
      </c>
    </row>
    <row r="184" spans="2:12" ht="68.25" thickBot="1" x14ac:dyDescent="0.25">
      <c r="B184" s="36" t="s">
        <v>292</v>
      </c>
      <c r="C184" s="37" t="s">
        <v>293</v>
      </c>
      <c r="D184" s="38">
        <v>426863904</v>
      </c>
      <c r="E184" s="38">
        <v>415140608.89999998</v>
      </c>
      <c r="F184" s="38">
        <v>415140608.89999998</v>
      </c>
      <c r="G184" s="38">
        <v>396474201.99000001</v>
      </c>
      <c r="H184" s="38">
        <v>396474201.99000001</v>
      </c>
      <c r="I184" s="39">
        <f t="shared" si="22"/>
        <v>97.253622292692143</v>
      </c>
      <c r="J184" s="40">
        <f t="shared" si="23"/>
        <v>100</v>
      </c>
      <c r="K184" s="41">
        <f t="shared" si="24"/>
        <v>95.503594081181205</v>
      </c>
      <c r="L184" s="42">
        <f t="shared" si="25"/>
        <v>100</v>
      </c>
    </row>
    <row r="185" spans="2:12" ht="45" x14ac:dyDescent="0.2">
      <c r="B185" s="43" t="s">
        <v>294</v>
      </c>
      <c r="C185" s="44" t="s">
        <v>295</v>
      </c>
      <c r="D185" s="45">
        <v>761137375</v>
      </c>
      <c r="E185" s="45">
        <v>678313412.64999998</v>
      </c>
      <c r="F185" s="45">
        <v>678313412.64999998</v>
      </c>
      <c r="G185" s="45">
        <v>630734474.55999994</v>
      </c>
      <c r="H185" s="45">
        <v>630734474.55999994</v>
      </c>
      <c r="I185" s="46">
        <f t="shared" si="22"/>
        <v>89.118395040054367</v>
      </c>
      <c r="J185" s="47">
        <f t="shared" si="23"/>
        <v>100</v>
      </c>
      <c r="K185" s="48">
        <f t="shared" si="24"/>
        <v>92.985699943021743</v>
      </c>
      <c r="L185" s="49">
        <f t="shared" si="25"/>
        <v>100</v>
      </c>
    </row>
    <row r="186" spans="2:12" ht="33.75" x14ac:dyDescent="0.2">
      <c r="B186" s="50" t="s">
        <v>296</v>
      </c>
      <c r="C186" s="51" t="s">
        <v>297</v>
      </c>
      <c r="D186" s="52">
        <v>208226331</v>
      </c>
      <c r="E186" s="52">
        <v>208004199</v>
      </c>
      <c r="F186" s="52">
        <v>208004199</v>
      </c>
      <c r="G186" s="52">
        <v>141454600.41999999</v>
      </c>
      <c r="H186" s="52">
        <v>141454600.41999999</v>
      </c>
      <c r="I186" s="53">
        <f t="shared" si="22"/>
        <v>99.893321848906808</v>
      </c>
      <c r="J186" s="54">
        <f t="shared" si="23"/>
        <v>100</v>
      </c>
      <c r="K186" s="55">
        <f t="shared" si="24"/>
        <v>68.00564656870219</v>
      </c>
      <c r="L186" s="56">
        <f t="shared" si="25"/>
        <v>100</v>
      </c>
    </row>
    <row r="187" spans="2:12" ht="33.75" x14ac:dyDescent="0.2">
      <c r="B187" s="50" t="s">
        <v>298</v>
      </c>
      <c r="C187" s="51" t="s">
        <v>299</v>
      </c>
      <c r="D187" s="52">
        <v>364086139</v>
      </c>
      <c r="E187" s="52">
        <v>282764639</v>
      </c>
      <c r="F187" s="52">
        <v>282764639</v>
      </c>
      <c r="G187" s="52">
        <v>206725304.58000001</v>
      </c>
      <c r="H187" s="52">
        <v>206725304.58000001</v>
      </c>
      <c r="I187" s="53">
        <f t="shared" si="22"/>
        <v>77.66421423695013</v>
      </c>
      <c r="J187" s="54">
        <f t="shared" si="23"/>
        <v>100</v>
      </c>
      <c r="K187" s="55">
        <f t="shared" si="24"/>
        <v>73.108612629601126</v>
      </c>
      <c r="L187" s="56">
        <f t="shared" si="25"/>
        <v>100</v>
      </c>
    </row>
    <row r="188" spans="2:12" ht="33.75" x14ac:dyDescent="0.2">
      <c r="B188" s="26" t="s">
        <v>300</v>
      </c>
      <c r="C188" s="27" t="s">
        <v>301</v>
      </c>
      <c r="D188" s="28">
        <f>D189+D198+D199</f>
        <v>1917209331</v>
      </c>
      <c r="E188" s="28">
        <v>436129330.01999998</v>
      </c>
      <c r="F188" s="28">
        <v>436129330.01999998</v>
      </c>
      <c r="G188" s="28">
        <v>430629530.01999998</v>
      </c>
      <c r="H188" s="28">
        <v>430629530.01999998</v>
      </c>
      <c r="I188" s="57">
        <f t="shared" si="22"/>
        <v>22.748133079058125</v>
      </c>
      <c r="J188" s="58">
        <f t="shared" si="23"/>
        <v>100</v>
      </c>
      <c r="K188" s="59">
        <f t="shared" si="24"/>
        <v>98.738952044397521</v>
      </c>
      <c r="L188" s="60">
        <f t="shared" si="25"/>
        <v>100</v>
      </c>
    </row>
    <row r="189" spans="2:12" ht="22.5" x14ac:dyDescent="0.2">
      <c r="B189" s="29" t="s">
        <v>302</v>
      </c>
      <c r="C189" s="30" t="s">
        <v>303</v>
      </c>
      <c r="D189" s="31">
        <f>D190+D191+D192+D193+D194+D195+D196+D197</f>
        <v>850838284</v>
      </c>
      <c r="E189" s="31">
        <v>192525703.02000001</v>
      </c>
      <c r="F189" s="31">
        <v>192525703.02000001</v>
      </c>
      <c r="G189" s="31">
        <v>192525703.02000001</v>
      </c>
      <c r="H189" s="31">
        <v>192525703.02000001</v>
      </c>
      <c r="I189" s="32">
        <f t="shared" si="22"/>
        <v>22.627766831893055</v>
      </c>
      <c r="J189" s="33">
        <f t="shared" si="23"/>
        <v>100</v>
      </c>
      <c r="K189" s="34">
        <f t="shared" si="24"/>
        <v>100</v>
      </c>
      <c r="L189" s="35">
        <f t="shared" si="25"/>
        <v>100</v>
      </c>
    </row>
    <row r="190" spans="2:12" ht="22.5" x14ac:dyDescent="0.2">
      <c r="B190" s="50" t="s">
        <v>304</v>
      </c>
      <c r="C190" s="51" t="s">
        <v>305</v>
      </c>
      <c r="D190" s="52">
        <v>124873743</v>
      </c>
      <c r="E190" s="52">
        <v>0</v>
      </c>
      <c r="F190" s="52">
        <v>0</v>
      </c>
      <c r="G190" s="52">
        <v>0</v>
      </c>
      <c r="H190" s="52">
        <v>0</v>
      </c>
      <c r="I190" s="53">
        <f t="shared" si="22"/>
        <v>0</v>
      </c>
      <c r="J190" s="53">
        <v>0</v>
      </c>
      <c r="K190" s="53">
        <v>0</v>
      </c>
      <c r="L190" s="56">
        <v>0</v>
      </c>
    </row>
    <row r="191" spans="2:12" ht="22.5" x14ac:dyDescent="0.2">
      <c r="B191" s="50" t="s">
        <v>306</v>
      </c>
      <c r="C191" s="51" t="s">
        <v>307</v>
      </c>
      <c r="D191" s="52">
        <v>3935023</v>
      </c>
      <c r="E191" s="52">
        <v>0</v>
      </c>
      <c r="F191" s="52">
        <v>0</v>
      </c>
      <c r="G191" s="52">
        <v>0</v>
      </c>
      <c r="H191" s="52">
        <v>0</v>
      </c>
      <c r="I191" s="53">
        <f t="shared" si="22"/>
        <v>0</v>
      </c>
      <c r="J191" s="53">
        <v>0</v>
      </c>
      <c r="K191" s="53">
        <v>0</v>
      </c>
      <c r="L191" s="56">
        <v>0</v>
      </c>
    </row>
    <row r="192" spans="2:12" ht="22.5" x14ac:dyDescent="0.2">
      <c r="B192" s="50" t="s">
        <v>308</v>
      </c>
      <c r="C192" s="51" t="s">
        <v>309</v>
      </c>
      <c r="D192" s="52">
        <v>77349990</v>
      </c>
      <c r="E192" s="52">
        <v>75703323</v>
      </c>
      <c r="F192" s="52">
        <v>75703323</v>
      </c>
      <c r="G192" s="52">
        <v>75703323</v>
      </c>
      <c r="H192" s="52">
        <v>75703323</v>
      </c>
      <c r="I192" s="53">
        <f t="shared" si="22"/>
        <v>97.87114775321885</v>
      </c>
      <c r="J192" s="54">
        <f t="shared" si="23"/>
        <v>100</v>
      </c>
      <c r="K192" s="55">
        <f t="shared" si="24"/>
        <v>100</v>
      </c>
      <c r="L192" s="56">
        <f t="shared" si="25"/>
        <v>100</v>
      </c>
    </row>
    <row r="193" spans="2:12" ht="22.5" x14ac:dyDescent="0.2">
      <c r="B193" s="50" t="s">
        <v>310</v>
      </c>
      <c r="C193" s="51" t="s">
        <v>311</v>
      </c>
      <c r="D193" s="52">
        <v>399495700</v>
      </c>
      <c r="E193" s="52">
        <v>0</v>
      </c>
      <c r="F193" s="52">
        <v>0</v>
      </c>
      <c r="G193" s="52">
        <v>0</v>
      </c>
      <c r="H193" s="52">
        <v>0</v>
      </c>
      <c r="I193" s="53">
        <f t="shared" si="22"/>
        <v>0</v>
      </c>
      <c r="J193" s="53">
        <v>0</v>
      </c>
      <c r="K193" s="53">
        <v>0</v>
      </c>
      <c r="L193" s="56">
        <v>0</v>
      </c>
    </row>
    <row r="194" spans="2:12" ht="33.75" x14ac:dyDescent="0.2">
      <c r="B194" s="50" t="s">
        <v>312</v>
      </c>
      <c r="C194" s="51" t="s">
        <v>313</v>
      </c>
      <c r="D194" s="52">
        <v>39085905</v>
      </c>
      <c r="E194" s="52">
        <v>39085905</v>
      </c>
      <c r="F194" s="52">
        <v>39085905</v>
      </c>
      <c r="G194" s="52">
        <v>39085905</v>
      </c>
      <c r="H194" s="52">
        <v>39085905</v>
      </c>
      <c r="I194" s="53">
        <f t="shared" si="22"/>
        <v>100</v>
      </c>
      <c r="J194" s="54">
        <f t="shared" si="23"/>
        <v>100</v>
      </c>
      <c r="K194" s="55">
        <f t="shared" si="24"/>
        <v>100</v>
      </c>
      <c r="L194" s="56">
        <f t="shared" si="25"/>
        <v>100</v>
      </c>
    </row>
    <row r="195" spans="2:12" ht="22.5" x14ac:dyDescent="0.2">
      <c r="B195" s="50" t="s">
        <v>314</v>
      </c>
      <c r="C195" s="51" t="s">
        <v>315</v>
      </c>
      <c r="D195" s="52">
        <v>114670933</v>
      </c>
      <c r="E195" s="52">
        <v>15800454</v>
      </c>
      <c r="F195" s="52">
        <v>15800454</v>
      </c>
      <c r="G195" s="52">
        <v>15800454</v>
      </c>
      <c r="H195" s="52">
        <v>15800454</v>
      </c>
      <c r="I195" s="53">
        <f t="shared" si="22"/>
        <v>13.778953032500398</v>
      </c>
      <c r="J195" s="54">
        <f t="shared" si="23"/>
        <v>100</v>
      </c>
      <c r="K195" s="55">
        <f t="shared" si="24"/>
        <v>100</v>
      </c>
      <c r="L195" s="56">
        <f t="shared" si="25"/>
        <v>100</v>
      </c>
    </row>
    <row r="196" spans="2:12" ht="12.75" customHeight="1" x14ac:dyDescent="0.2">
      <c r="B196" s="50" t="s">
        <v>316</v>
      </c>
      <c r="C196" s="51" t="s">
        <v>317</v>
      </c>
      <c r="D196" s="52">
        <v>41880666</v>
      </c>
      <c r="E196" s="52">
        <v>12389697.02</v>
      </c>
      <c r="F196" s="52">
        <v>12389697.02</v>
      </c>
      <c r="G196" s="52">
        <v>12389697.02</v>
      </c>
      <c r="H196" s="52">
        <v>12389697.02</v>
      </c>
      <c r="I196" s="53">
        <f t="shared" si="22"/>
        <v>29.583333321394651</v>
      </c>
      <c r="J196" s="54">
        <f t="shared" si="23"/>
        <v>100</v>
      </c>
      <c r="K196" s="55">
        <f t="shared" si="24"/>
        <v>100</v>
      </c>
      <c r="L196" s="56">
        <f t="shared" si="25"/>
        <v>100</v>
      </c>
    </row>
    <row r="197" spans="2:12" ht="12.75" customHeight="1" x14ac:dyDescent="0.2">
      <c r="B197" s="50" t="s">
        <v>318</v>
      </c>
      <c r="C197" s="51" t="s">
        <v>319</v>
      </c>
      <c r="D197" s="52">
        <v>49546324</v>
      </c>
      <c r="E197" s="52">
        <v>49546324</v>
      </c>
      <c r="F197" s="52">
        <v>49546324</v>
      </c>
      <c r="G197" s="52">
        <v>49546324</v>
      </c>
      <c r="H197" s="52">
        <v>49546324</v>
      </c>
      <c r="I197" s="53">
        <f t="shared" si="22"/>
        <v>100</v>
      </c>
      <c r="J197" s="54">
        <f t="shared" si="23"/>
        <v>100</v>
      </c>
      <c r="K197" s="55">
        <f t="shared" si="24"/>
        <v>100</v>
      </c>
      <c r="L197" s="56">
        <f t="shared" si="25"/>
        <v>100</v>
      </c>
    </row>
    <row r="198" spans="2:12" ht="33.75" x14ac:dyDescent="0.2">
      <c r="B198" s="29" t="s">
        <v>320</v>
      </c>
      <c r="C198" s="30" t="s">
        <v>321</v>
      </c>
      <c r="D198" s="31">
        <v>44876029</v>
      </c>
      <c r="E198" s="31">
        <v>0</v>
      </c>
      <c r="F198" s="31">
        <v>0</v>
      </c>
      <c r="G198" s="31">
        <v>0</v>
      </c>
      <c r="H198" s="31">
        <v>0</v>
      </c>
      <c r="I198" s="32">
        <f t="shared" si="22"/>
        <v>0</v>
      </c>
      <c r="J198" s="32">
        <v>0</v>
      </c>
      <c r="K198" s="32">
        <v>0</v>
      </c>
      <c r="L198" s="35">
        <v>0</v>
      </c>
    </row>
    <row r="199" spans="2:12" ht="22.5" x14ac:dyDescent="0.2">
      <c r="B199" s="29" t="s">
        <v>322</v>
      </c>
      <c r="C199" s="30" t="s">
        <v>323</v>
      </c>
      <c r="D199" s="31">
        <v>1021495018</v>
      </c>
      <c r="E199" s="31">
        <v>243603627</v>
      </c>
      <c r="F199" s="31">
        <v>243603627</v>
      </c>
      <c r="G199" s="31">
        <v>238103827</v>
      </c>
      <c r="H199" s="31">
        <v>238103827</v>
      </c>
      <c r="I199" s="32">
        <f t="shared" si="22"/>
        <v>23.847754781707607</v>
      </c>
      <c r="J199" s="33">
        <f t="shared" si="23"/>
        <v>100</v>
      </c>
      <c r="K199" s="34">
        <f t="shared" si="24"/>
        <v>97.742316045236876</v>
      </c>
      <c r="L199" s="35">
        <f t="shared" si="25"/>
        <v>100</v>
      </c>
    </row>
    <row r="200" spans="2:12" ht="22.5" x14ac:dyDescent="0.2">
      <c r="B200" s="26" t="s">
        <v>324</v>
      </c>
      <c r="C200" s="27" t="s">
        <v>325</v>
      </c>
      <c r="D200" s="28">
        <f>D201+D202+D203+D204+D205</f>
        <v>16437892720</v>
      </c>
      <c r="E200" s="28">
        <v>7010994986</v>
      </c>
      <c r="F200" s="28">
        <v>7010994986</v>
      </c>
      <c r="G200" s="28">
        <v>6589251703</v>
      </c>
      <c r="H200" s="28">
        <v>6589251703</v>
      </c>
      <c r="I200" s="57">
        <f t="shared" si="22"/>
        <v>42.651421964019242</v>
      </c>
      <c r="J200" s="58">
        <f t="shared" si="23"/>
        <v>100</v>
      </c>
      <c r="K200" s="59">
        <f t="shared" si="24"/>
        <v>93.984544506989891</v>
      </c>
      <c r="L200" s="60">
        <f t="shared" si="25"/>
        <v>100</v>
      </c>
    </row>
    <row r="201" spans="2:12" ht="34.5" thickBot="1" x14ac:dyDescent="0.25">
      <c r="B201" s="61" t="s">
        <v>326</v>
      </c>
      <c r="C201" s="62" t="s">
        <v>327</v>
      </c>
      <c r="D201" s="63">
        <v>185627636</v>
      </c>
      <c r="E201" s="63">
        <v>179457636</v>
      </c>
      <c r="F201" s="63">
        <v>179457636</v>
      </c>
      <c r="G201" s="63">
        <v>176862424.40000001</v>
      </c>
      <c r="H201" s="63">
        <v>176862424.40000001</v>
      </c>
      <c r="I201" s="64">
        <f t="shared" si="22"/>
        <v>96.676141477123593</v>
      </c>
      <c r="J201" s="65">
        <f t="shared" si="23"/>
        <v>100</v>
      </c>
      <c r="K201" s="66">
        <f t="shared" si="24"/>
        <v>98.553858360198177</v>
      </c>
      <c r="L201" s="67">
        <f t="shared" si="25"/>
        <v>100</v>
      </c>
    </row>
    <row r="202" spans="2:12" ht="33.75" x14ac:dyDescent="0.2">
      <c r="B202" s="43" t="s">
        <v>329</v>
      </c>
      <c r="C202" s="44" t="s">
        <v>330</v>
      </c>
      <c r="D202" s="45">
        <v>1611273572</v>
      </c>
      <c r="E202" s="45">
        <v>29293027</v>
      </c>
      <c r="F202" s="45">
        <v>29293027</v>
      </c>
      <c r="G202" s="45">
        <v>28647787.600000001</v>
      </c>
      <c r="H202" s="45">
        <v>28647787.600000001</v>
      </c>
      <c r="I202" s="46">
        <f t="shared" si="22"/>
        <v>1.8180045591910201</v>
      </c>
      <c r="J202" s="47">
        <f t="shared" si="23"/>
        <v>100</v>
      </c>
      <c r="K202" s="48">
        <f t="shared" si="24"/>
        <v>97.797293533372297</v>
      </c>
      <c r="L202" s="49">
        <f t="shared" si="25"/>
        <v>100</v>
      </c>
    </row>
    <row r="203" spans="2:12" ht="33.75" x14ac:dyDescent="0.2">
      <c r="B203" s="50" t="s">
        <v>331</v>
      </c>
      <c r="C203" s="51" t="s">
        <v>332</v>
      </c>
      <c r="D203" s="52">
        <v>14549008534</v>
      </c>
      <c r="E203" s="52">
        <v>6801054343</v>
      </c>
      <c r="F203" s="52">
        <v>6801054343</v>
      </c>
      <c r="G203" s="52">
        <v>6382551511</v>
      </c>
      <c r="H203" s="52">
        <v>6382551511</v>
      </c>
      <c r="I203" s="53">
        <f t="shared" si="22"/>
        <v>46.74582688646047</v>
      </c>
      <c r="J203" s="54">
        <f t="shared" si="23"/>
        <v>100</v>
      </c>
      <c r="K203" s="55">
        <f t="shared" si="24"/>
        <v>93.846500691017937</v>
      </c>
      <c r="L203" s="56">
        <f t="shared" si="25"/>
        <v>100</v>
      </c>
    </row>
    <row r="204" spans="2:12" ht="33.75" x14ac:dyDescent="0.2">
      <c r="B204" s="50" t="s">
        <v>333</v>
      </c>
      <c r="C204" s="51" t="s">
        <v>334</v>
      </c>
      <c r="D204" s="52">
        <v>90792998</v>
      </c>
      <c r="E204" s="52">
        <v>0</v>
      </c>
      <c r="F204" s="52">
        <v>0</v>
      </c>
      <c r="G204" s="52">
        <v>0</v>
      </c>
      <c r="H204" s="52">
        <v>0</v>
      </c>
      <c r="I204" s="53">
        <f t="shared" si="22"/>
        <v>0</v>
      </c>
      <c r="J204" s="53">
        <v>0</v>
      </c>
      <c r="K204" s="53">
        <v>0</v>
      </c>
      <c r="L204" s="56">
        <v>0</v>
      </c>
    </row>
    <row r="205" spans="2:12" ht="22.5" x14ac:dyDescent="0.2">
      <c r="B205" s="50" t="s">
        <v>335</v>
      </c>
      <c r="C205" s="51" t="s">
        <v>336</v>
      </c>
      <c r="D205" s="52">
        <v>1189980</v>
      </c>
      <c r="E205" s="52">
        <v>1189980</v>
      </c>
      <c r="F205" s="52">
        <v>1189980</v>
      </c>
      <c r="G205" s="52">
        <v>1189980</v>
      </c>
      <c r="H205" s="52">
        <v>1189980</v>
      </c>
      <c r="I205" s="53">
        <f t="shared" si="22"/>
        <v>100</v>
      </c>
      <c r="J205" s="54">
        <f t="shared" si="23"/>
        <v>100</v>
      </c>
      <c r="K205" s="55">
        <f t="shared" si="24"/>
        <v>100</v>
      </c>
      <c r="L205" s="56">
        <f t="shared" si="25"/>
        <v>100</v>
      </c>
    </row>
    <row r="206" spans="2:12" ht="22.5" x14ac:dyDescent="0.2">
      <c r="B206" s="26" t="s">
        <v>337</v>
      </c>
      <c r="C206" s="27" t="s">
        <v>338</v>
      </c>
      <c r="D206" s="28">
        <f>D207</f>
        <v>8172772188</v>
      </c>
      <c r="E206" s="28">
        <v>6629355274.3599997</v>
      </c>
      <c r="F206" s="28">
        <v>6629355274.3599997</v>
      </c>
      <c r="G206" s="28">
        <v>5333691496.3599997</v>
      </c>
      <c r="H206" s="28">
        <v>4974818352.3599997</v>
      </c>
      <c r="I206" s="57">
        <f t="shared" si="22"/>
        <v>81.115135988909813</v>
      </c>
      <c r="J206" s="58">
        <f t="shared" si="23"/>
        <v>100</v>
      </c>
      <c r="K206" s="59">
        <f t="shared" si="24"/>
        <v>80.455659345771238</v>
      </c>
      <c r="L206" s="60">
        <f t="shared" si="25"/>
        <v>93.271580400836569</v>
      </c>
    </row>
    <row r="207" spans="2:12" ht="12.75" customHeight="1" x14ac:dyDescent="0.2">
      <c r="B207" s="26" t="s">
        <v>339</v>
      </c>
      <c r="C207" s="27" t="s">
        <v>249</v>
      </c>
      <c r="D207" s="28">
        <f>D208</f>
        <v>8172772188</v>
      </c>
      <c r="E207" s="28">
        <v>6629355274.3599997</v>
      </c>
      <c r="F207" s="28">
        <v>6629355274.3599997</v>
      </c>
      <c r="G207" s="28">
        <v>5333691496.3599997</v>
      </c>
      <c r="H207" s="28">
        <v>4974818352.3599997</v>
      </c>
      <c r="I207" s="57">
        <f t="shared" si="22"/>
        <v>81.115135988909813</v>
      </c>
      <c r="J207" s="58">
        <f t="shared" si="23"/>
        <v>100</v>
      </c>
      <c r="K207" s="59">
        <f t="shared" si="24"/>
        <v>80.455659345771238</v>
      </c>
      <c r="L207" s="60">
        <f t="shared" si="25"/>
        <v>93.271580400836569</v>
      </c>
    </row>
    <row r="208" spans="2:12" ht="12.75" customHeight="1" x14ac:dyDescent="0.2">
      <c r="B208" s="29" t="s">
        <v>340</v>
      </c>
      <c r="C208" s="30" t="s">
        <v>251</v>
      </c>
      <c r="D208" s="31">
        <f>D209+D210</f>
        <v>8172772188</v>
      </c>
      <c r="E208" s="31">
        <v>6629355274.3599997</v>
      </c>
      <c r="F208" s="31">
        <v>6629355274.3599997</v>
      </c>
      <c r="G208" s="31">
        <v>5333691496.3599997</v>
      </c>
      <c r="H208" s="31">
        <v>4974818352.3599997</v>
      </c>
      <c r="I208" s="32">
        <f t="shared" ref="I208:I265" si="26">E208/D208*100</f>
        <v>81.115135988909813</v>
      </c>
      <c r="J208" s="33">
        <f t="shared" ref="J208:J262" si="27">F208/E208*100</f>
        <v>100</v>
      </c>
      <c r="K208" s="34">
        <f t="shared" ref="K208:K262" si="28">G208/F208*100</f>
        <v>80.455659345771238</v>
      </c>
      <c r="L208" s="35">
        <f t="shared" ref="L208:L262" si="29">H208/G208*100</f>
        <v>93.271580400836569</v>
      </c>
    </row>
    <row r="209" spans="2:12" ht="33.75" x14ac:dyDescent="0.2">
      <c r="B209" s="50" t="s">
        <v>341</v>
      </c>
      <c r="C209" s="51" t="s">
        <v>342</v>
      </c>
      <c r="D209" s="52">
        <v>4736386094</v>
      </c>
      <c r="E209" s="52">
        <v>4535237809.6199999</v>
      </c>
      <c r="F209" s="52">
        <v>4535237809.6199999</v>
      </c>
      <c r="G209" s="52">
        <v>3552489275.6199999</v>
      </c>
      <c r="H209" s="52">
        <v>3301044664.6199999</v>
      </c>
      <c r="I209" s="53">
        <f t="shared" si="26"/>
        <v>95.753127376275089</v>
      </c>
      <c r="J209" s="54">
        <f t="shared" si="27"/>
        <v>100</v>
      </c>
      <c r="K209" s="55">
        <f t="shared" si="28"/>
        <v>78.330826844064816</v>
      </c>
      <c r="L209" s="56">
        <f t="shared" si="29"/>
        <v>92.922016324563955</v>
      </c>
    </row>
    <row r="210" spans="2:12" ht="22.5" x14ac:dyDescent="0.2">
      <c r="B210" s="50" t="s">
        <v>343</v>
      </c>
      <c r="C210" s="51" t="s">
        <v>344</v>
      </c>
      <c r="D210" s="52">
        <v>3436386094</v>
      </c>
      <c r="E210" s="52">
        <v>2094117464.74</v>
      </c>
      <c r="F210" s="52">
        <v>2094117464.74</v>
      </c>
      <c r="G210" s="52">
        <v>1781202220.74</v>
      </c>
      <c r="H210" s="52">
        <v>1673773687.74</v>
      </c>
      <c r="I210" s="53">
        <f t="shared" si="26"/>
        <v>60.939527965043617</v>
      </c>
      <c r="J210" s="54">
        <f t="shared" si="27"/>
        <v>100</v>
      </c>
      <c r="K210" s="55">
        <f t="shared" si="28"/>
        <v>85.057416822658965</v>
      </c>
      <c r="L210" s="56">
        <f t="shared" si="29"/>
        <v>93.96876268460025</v>
      </c>
    </row>
    <row r="211" spans="2:12" ht="22.5" x14ac:dyDescent="0.2">
      <c r="B211" s="26" t="s">
        <v>345</v>
      </c>
      <c r="C211" s="27" t="s">
        <v>346</v>
      </c>
      <c r="D211" s="28">
        <f>D212</f>
        <v>15925960251</v>
      </c>
      <c r="E211" s="28">
        <v>9908951873</v>
      </c>
      <c r="F211" s="28">
        <v>9908951873</v>
      </c>
      <c r="G211" s="28">
        <v>8215445264</v>
      </c>
      <c r="H211" s="28">
        <v>7760899809</v>
      </c>
      <c r="I211" s="57">
        <f t="shared" si="26"/>
        <v>62.218866032758122</v>
      </c>
      <c r="J211" s="58">
        <f t="shared" si="27"/>
        <v>100</v>
      </c>
      <c r="K211" s="59">
        <f t="shared" si="28"/>
        <v>82.90932652913088</v>
      </c>
      <c r="L211" s="60">
        <f t="shared" si="29"/>
        <v>94.467184183043457</v>
      </c>
    </row>
    <row r="212" spans="2:12" ht="12.75" customHeight="1" x14ac:dyDescent="0.2">
      <c r="B212" s="26" t="s">
        <v>347</v>
      </c>
      <c r="C212" s="27" t="s">
        <v>348</v>
      </c>
      <c r="D212" s="28">
        <f>D213+D214</f>
        <v>15925960251</v>
      </c>
      <c r="E212" s="28">
        <v>9908951873</v>
      </c>
      <c r="F212" s="28">
        <v>9908951873</v>
      </c>
      <c r="G212" s="28">
        <v>8215445264</v>
      </c>
      <c r="H212" s="28">
        <v>7760899809</v>
      </c>
      <c r="I212" s="57">
        <f t="shared" si="26"/>
        <v>62.218866032758122</v>
      </c>
      <c r="J212" s="58">
        <f t="shared" si="27"/>
        <v>100</v>
      </c>
      <c r="K212" s="59">
        <f t="shared" si="28"/>
        <v>82.90932652913088</v>
      </c>
      <c r="L212" s="60">
        <f t="shared" si="29"/>
        <v>94.467184183043457</v>
      </c>
    </row>
    <row r="213" spans="2:12" ht="22.5" x14ac:dyDescent="0.2">
      <c r="B213" s="29" t="s">
        <v>349</v>
      </c>
      <c r="C213" s="30" t="s">
        <v>350</v>
      </c>
      <c r="D213" s="31">
        <v>15882922117</v>
      </c>
      <c r="E213" s="31">
        <v>9865913739</v>
      </c>
      <c r="F213" s="31">
        <v>9865913739</v>
      </c>
      <c r="G213" s="31">
        <v>8172407130</v>
      </c>
      <c r="H213" s="31">
        <v>7717861675</v>
      </c>
      <c r="I213" s="32">
        <f t="shared" si="26"/>
        <v>62.116490066020013</v>
      </c>
      <c r="J213" s="33">
        <f t="shared" si="27"/>
        <v>100</v>
      </c>
      <c r="K213" s="34">
        <f t="shared" si="28"/>
        <v>82.834771782915951</v>
      </c>
      <c r="L213" s="35">
        <f t="shared" si="29"/>
        <v>94.438046859762849</v>
      </c>
    </row>
    <row r="214" spans="2:12" ht="22.5" x14ac:dyDescent="0.2">
      <c r="B214" s="29" t="s">
        <v>351</v>
      </c>
      <c r="C214" s="30" t="s">
        <v>328</v>
      </c>
      <c r="D214" s="31">
        <v>43038134</v>
      </c>
      <c r="E214" s="31">
        <v>43038134</v>
      </c>
      <c r="F214" s="31">
        <v>43038134</v>
      </c>
      <c r="G214" s="31">
        <v>43038134</v>
      </c>
      <c r="H214" s="31">
        <v>43038134</v>
      </c>
      <c r="I214" s="32">
        <f t="shared" si="26"/>
        <v>100</v>
      </c>
      <c r="J214" s="33">
        <f t="shared" si="27"/>
        <v>100</v>
      </c>
      <c r="K214" s="34">
        <f t="shared" si="28"/>
        <v>100</v>
      </c>
      <c r="L214" s="35">
        <f t="shared" si="29"/>
        <v>100</v>
      </c>
    </row>
    <row r="215" spans="2:12" ht="12.75" customHeight="1" x14ac:dyDescent="0.2">
      <c r="B215" s="29"/>
      <c r="C215" s="30"/>
      <c r="D215" s="31"/>
      <c r="E215" s="31"/>
      <c r="F215" s="31"/>
      <c r="G215" s="31"/>
      <c r="H215" s="31"/>
      <c r="I215" s="32"/>
      <c r="J215" s="33"/>
      <c r="K215" s="34"/>
      <c r="L215" s="35"/>
    </row>
    <row r="216" spans="2:12" ht="33.75" x14ac:dyDescent="0.2">
      <c r="B216" s="26" t="s">
        <v>352</v>
      </c>
      <c r="C216" s="27" t="s">
        <v>353</v>
      </c>
      <c r="D216" s="28">
        <f>D218+D225</f>
        <v>20889975123</v>
      </c>
      <c r="E216" s="28">
        <v>18662066657</v>
      </c>
      <c r="F216" s="28">
        <v>18662066657</v>
      </c>
      <c r="G216" s="28">
        <v>15914006716</v>
      </c>
      <c r="H216" s="28">
        <v>15914006716</v>
      </c>
      <c r="I216" s="57">
        <f t="shared" si="26"/>
        <v>89.335035332105022</v>
      </c>
      <c r="J216" s="58">
        <f t="shared" si="27"/>
        <v>100</v>
      </c>
      <c r="K216" s="59">
        <f t="shared" si="28"/>
        <v>85.274621554471707</v>
      </c>
      <c r="L216" s="60">
        <f t="shared" si="29"/>
        <v>100</v>
      </c>
    </row>
    <row r="217" spans="2:12" ht="12.75" customHeight="1" x14ac:dyDescent="0.2">
      <c r="B217" s="26"/>
      <c r="C217" s="27"/>
      <c r="D217" s="28"/>
      <c r="E217" s="28"/>
      <c r="F217" s="28"/>
      <c r="G217" s="28"/>
      <c r="H217" s="28"/>
      <c r="I217" s="57"/>
      <c r="J217" s="58"/>
      <c r="K217" s="59"/>
      <c r="L217" s="60"/>
    </row>
    <row r="218" spans="2:12" ht="45" x14ac:dyDescent="0.2">
      <c r="B218" s="26" t="s">
        <v>354</v>
      </c>
      <c r="C218" s="27" t="s">
        <v>355</v>
      </c>
      <c r="D218" s="28">
        <f>D219+D222</f>
        <v>90359465</v>
      </c>
      <c r="E218" s="28">
        <v>59718336</v>
      </c>
      <c r="F218" s="28">
        <v>59718336</v>
      </c>
      <c r="G218" s="28">
        <v>59718336</v>
      </c>
      <c r="H218" s="28">
        <v>59718336</v>
      </c>
      <c r="I218" s="57">
        <f t="shared" si="26"/>
        <v>66.089740571173152</v>
      </c>
      <c r="J218" s="58">
        <f t="shared" si="27"/>
        <v>100</v>
      </c>
      <c r="K218" s="59">
        <f t="shared" si="28"/>
        <v>100</v>
      </c>
      <c r="L218" s="60">
        <f t="shared" si="29"/>
        <v>100</v>
      </c>
    </row>
    <row r="219" spans="2:12" ht="22.5" x14ac:dyDescent="0.2">
      <c r="B219" s="26" t="s">
        <v>356</v>
      </c>
      <c r="C219" s="27" t="s">
        <v>357</v>
      </c>
      <c r="D219" s="28">
        <f>D220</f>
        <v>65563797</v>
      </c>
      <c r="E219" s="28">
        <v>34922668</v>
      </c>
      <c r="F219" s="28">
        <v>34922668</v>
      </c>
      <c r="G219" s="28">
        <v>34922668</v>
      </c>
      <c r="H219" s="28">
        <v>34922668</v>
      </c>
      <c r="I219" s="57">
        <f t="shared" si="26"/>
        <v>53.265170105996148</v>
      </c>
      <c r="J219" s="58">
        <f t="shared" si="27"/>
        <v>100</v>
      </c>
      <c r="K219" s="59">
        <f t="shared" si="28"/>
        <v>100</v>
      </c>
      <c r="L219" s="60">
        <f t="shared" si="29"/>
        <v>100</v>
      </c>
    </row>
    <row r="220" spans="2:12" ht="23.25" thickBot="1" x14ac:dyDescent="0.25">
      <c r="B220" s="61" t="s">
        <v>358</v>
      </c>
      <c r="C220" s="62" t="s">
        <v>359</v>
      </c>
      <c r="D220" s="63">
        <f>D221</f>
        <v>65563797</v>
      </c>
      <c r="E220" s="63">
        <v>34922668</v>
      </c>
      <c r="F220" s="63">
        <v>34922668</v>
      </c>
      <c r="G220" s="63">
        <v>34922668</v>
      </c>
      <c r="H220" s="63">
        <v>34922668</v>
      </c>
      <c r="I220" s="64">
        <f t="shared" si="26"/>
        <v>53.265170105996148</v>
      </c>
      <c r="J220" s="65">
        <f t="shared" si="27"/>
        <v>100</v>
      </c>
      <c r="K220" s="66">
        <f t="shared" si="28"/>
        <v>100</v>
      </c>
      <c r="L220" s="67">
        <f t="shared" si="29"/>
        <v>100</v>
      </c>
    </row>
    <row r="221" spans="2:12" ht="12.75" customHeight="1" x14ac:dyDescent="0.2">
      <c r="B221" s="43" t="s">
        <v>360</v>
      </c>
      <c r="C221" s="44" t="s">
        <v>361</v>
      </c>
      <c r="D221" s="45">
        <v>65563797</v>
      </c>
      <c r="E221" s="45">
        <v>34922668</v>
      </c>
      <c r="F221" s="45">
        <v>34922668</v>
      </c>
      <c r="G221" s="45">
        <v>34922668</v>
      </c>
      <c r="H221" s="45">
        <v>34922668</v>
      </c>
      <c r="I221" s="46">
        <f t="shared" si="26"/>
        <v>53.265170105996148</v>
      </c>
      <c r="J221" s="47">
        <f t="shared" si="27"/>
        <v>100</v>
      </c>
      <c r="K221" s="48">
        <f t="shared" si="28"/>
        <v>100</v>
      </c>
      <c r="L221" s="49">
        <f t="shared" si="29"/>
        <v>100</v>
      </c>
    </row>
    <row r="222" spans="2:12" ht="12.75" customHeight="1" x14ac:dyDescent="0.2">
      <c r="B222" s="26" t="s">
        <v>362</v>
      </c>
      <c r="C222" s="27" t="s">
        <v>363</v>
      </c>
      <c r="D222" s="28">
        <f>D223</f>
        <v>24795668</v>
      </c>
      <c r="E222" s="28">
        <v>24795668</v>
      </c>
      <c r="F222" s="28">
        <v>24795668</v>
      </c>
      <c r="G222" s="28">
        <v>24795668</v>
      </c>
      <c r="H222" s="28">
        <v>24795668</v>
      </c>
      <c r="I222" s="57">
        <f t="shared" si="26"/>
        <v>100</v>
      </c>
      <c r="J222" s="58">
        <f t="shared" si="27"/>
        <v>100</v>
      </c>
      <c r="K222" s="59">
        <f t="shared" si="28"/>
        <v>100</v>
      </c>
      <c r="L222" s="60">
        <f t="shared" si="29"/>
        <v>100</v>
      </c>
    </row>
    <row r="223" spans="2:12" ht="12.75" customHeight="1" x14ac:dyDescent="0.2">
      <c r="B223" s="29" t="s">
        <v>364</v>
      </c>
      <c r="C223" s="30" t="s">
        <v>365</v>
      </c>
      <c r="D223" s="31">
        <f>D224</f>
        <v>24795668</v>
      </c>
      <c r="E223" s="31">
        <v>24795668</v>
      </c>
      <c r="F223" s="31">
        <v>24795668</v>
      </c>
      <c r="G223" s="31">
        <v>24795668</v>
      </c>
      <c r="H223" s="31">
        <v>24795668</v>
      </c>
      <c r="I223" s="32">
        <f t="shared" si="26"/>
        <v>100</v>
      </c>
      <c r="J223" s="33">
        <f t="shared" si="27"/>
        <v>100</v>
      </c>
      <c r="K223" s="34">
        <f t="shared" si="28"/>
        <v>100</v>
      </c>
      <c r="L223" s="35">
        <f t="shared" si="29"/>
        <v>100</v>
      </c>
    </row>
    <row r="224" spans="2:12" ht="12.75" customHeight="1" x14ac:dyDescent="0.2">
      <c r="B224" s="50" t="s">
        <v>366</v>
      </c>
      <c r="C224" s="51" t="s">
        <v>367</v>
      </c>
      <c r="D224" s="52">
        <v>24795668</v>
      </c>
      <c r="E224" s="52">
        <v>24795668</v>
      </c>
      <c r="F224" s="52">
        <v>24795668</v>
      </c>
      <c r="G224" s="52">
        <v>24795668</v>
      </c>
      <c r="H224" s="52">
        <v>24795668</v>
      </c>
      <c r="I224" s="53">
        <f t="shared" si="26"/>
        <v>100</v>
      </c>
      <c r="J224" s="54">
        <f t="shared" si="27"/>
        <v>100</v>
      </c>
      <c r="K224" s="55">
        <f t="shared" si="28"/>
        <v>100</v>
      </c>
      <c r="L224" s="56">
        <f t="shared" si="29"/>
        <v>100</v>
      </c>
    </row>
    <row r="225" spans="2:12" ht="33.75" x14ac:dyDescent="0.2">
      <c r="B225" s="26" t="s">
        <v>368</v>
      </c>
      <c r="C225" s="27" t="s">
        <v>369</v>
      </c>
      <c r="D225" s="28">
        <f>D226+D230+D238</f>
        <v>20799615658</v>
      </c>
      <c r="E225" s="28">
        <v>18602348321</v>
      </c>
      <c r="F225" s="28">
        <v>18602348321</v>
      </c>
      <c r="G225" s="28">
        <v>15854288380</v>
      </c>
      <c r="H225" s="28">
        <v>15854288380</v>
      </c>
      <c r="I225" s="57">
        <f t="shared" si="26"/>
        <v>89.436019524933471</v>
      </c>
      <c r="J225" s="58">
        <f t="shared" si="27"/>
        <v>100</v>
      </c>
      <c r="K225" s="59">
        <f t="shared" si="28"/>
        <v>85.227349291714191</v>
      </c>
      <c r="L225" s="60">
        <f t="shared" si="29"/>
        <v>100</v>
      </c>
    </row>
    <row r="226" spans="2:12" ht="12.75" customHeight="1" x14ac:dyDescent="0.2">
      <c r="B226" s="26" t="s">
        <v>370</v>
      </c>
      <c r="C226" s="27" t="s">
        <v>371</v>
      </c>
      <c r="D226" s="28">
        <f>D227</f>
        <v>9825923130</v>
      </c>
      <c r="E226" s="28">
        <v>9630083619</v>
      </c>
      <c r="F226" s="28">
        <v>9630083619</v>
      </c>
      <c r="G226" s="28">
        <v>7041802606</v>
      </c>
      <c r="H226" s="28">
        <v>7041802606</v>
      </c>
      <c r="I226" s="57">
        <f t="shared" si="26"/>
        <v>98.006909799629184</v>
      </c>
      <c r="J226" s="58">
        <f t="shared" si="27"/>
        <v>100</v>
      </c>
      <c r="K226" s="59">
        <f t="shared" si="28"/>
        <v>73.122964291884614</v>
      </c>
      <c r="L226" s="60">
        <f t="shared" si="29"/>
        <v>100</v>
      </c>
    </row>
    <row r="227" spans="2:12" ht="22.5" x14ac:dyDescent="0.2">
      <c r="B227" s="29" t="s">
        <v>372</v>
      </c>
      <c r="C227" s="30" t="s">
        <v>373</v>
      </c>
      <c r="D227" s="31">
        <f>D228+D229</f>
        <v>9825923130</v>
      </c>
      <c r="E227" s="31">
        <v>9630083619</v>
      </c>
      <c r="F227" s="31">
        <v>9630083619</v>
      </c>
      <c r="G227" s="31">
        <v>7041802606</v>
      </c>
      <c r="H227" s="31">
        <v>7041802606</v>
      </c>
      <c r="I227" s="32">
        <f t="shared" si="26"/>
        <v>98.006909799629184</v>
      </c>
      <c r="J227" s="33">
        <f t="shared" si="27"/>
        <v>100</v>
      </c>
      <c r="K227" s="34">
        <f t="shared" si="28"/>
        <v>73.122964291884614</v>
      </c>
      <c r="L227" s="35">
        <f t="shared" si="29"/>
        <v>100</v>
      </c>
    </row>
    <row r="228" spans="2:12" ht="12.75" customHeight="1" x14ac:dyDescent="0.2">
      <c r="B228" s="50" t="s">
        <v>374</v>
      </c>
      <c r="C228" s="51" t="s">
        <v>375</v>
      </c>
      <c r="D228" s="52">
        <v>9800923130</v>
      </c>
      <c r="E228" s="52">
        <v>9630083619</v>
      </c>
      <c r="F228" s="52">
        <v>9630083619</v>
      </c>
      <c r="G228" s="52">
        <v>7041802606</v>
      </c>
      <c r="H228" s="52">
        <v>7041802606</v>
      </c>
      <c r="I228" s="53">
        <f t="shared" si="26"/>
        <v>98.256903877992158</v>
      </c>
      <c r="J228" s="54">
        <f t="shared" si="27"/>
        <v>100</v>
      </c>
      <c r="K228" s="55">
        <f t="shared" si="28"/>
        <v>73.122964291884614</v>
      </c>
      <c r="L228" s="56">
        <f t="shared" si="29"/>
        <v>100</v>
      </c>
    </row>
    <row r="229" spans="2:12" ht="12.75" customHeight="1" x14ac:dyDescent="0.2">
      <c r="B229" s="50" t="s">
        <v>376</v>
      </c>
      <c r="C229" s="51" t="s">
        <v>377</v>
      </c>
      <c r="D229" s="52">
        <v>25000000</v>
      </c>
      <c r="E229" s="52">
        <v>0</v>
      </c>
      <c r="F229" s="52">
        <v>0</v>
      </c>
      <c r="G229" s="52">
        <v>0</v>
      </c>
      <c r="H229" s="52">
        <v>0</v>
      </c>
      <c r="I229" s="53">
        <f t="shared" si="26"/>
        <v>0</v>
      </c>
      <c r="J229" s="53">
        <v>0</v>
      </c>
      <c r="K229" s="53">
        <v>0</v>
      </c>
      <c r="L229" s="56">
        <v>0</v>
      </c>
    </row>
    <row r="230" spans="2:12" ht="12.75" customHeight="1" x14ac:dyDescent="0.2">
      <c r="B230" s="26" t="s">
        <v>378</v>
      </c>
      <c r="C230" s="27" t="s">
        <v>379</v>
      </c>
      <c r="D230" s="28">
        <f>D231+D234</f>
        <v>8873347146</v>
      </c>
      <c r="E230" s="28">
        <v>7230785638</v>
      </c>
      <c r="F230" s="28">
        <v>7230785638</v>
      </c>
      <c r="G230" s="28">
        <v>7217880636</v>
      </c>
      <c r="H230" s="28">
        <v>7217880636</v>
      </c>
      <c r="I230" s="57">
        <f t="shared" si="26"/>
        <v>81.488817230142431</v>
      </c>
      <c r="J230" s="58">
        <f t="shared" si="27"/>
        <v>100</v>
      </c>
      <c r="K230" s="59">
        <f t="shared" si="28"/>
        <v>99.821526973055597</v>
      </c>
      <c r="L230" s="60">
        <f t="shared" si="29"/>
        <v>100</v>
      </c>
    </row>
    <row r="231" spans="2:12" ht="12.75" customHeight="1" x14ac:dyDescent="0.2">
      <c r="B231" s="29" t="s">
        <v>380</v>
      </c>
      <c r="C231" s="30" t="s">
        <v>381</v>
      </c>
      <c r="D231" s="31">
        <f>D232+D233</f>
        <v>5767658955</v>
      </c>
      <c r="E231" s="31">
        <v>4249678678</v>
      </c>
      <c r="F231" s="31">
        <v>4249678678</v>
      </c>
      <c r="G231" s="31">
        <v>4236773676</v>
      </c>
      <c r="H231" s="31">
        <v>4236773676</v>
      </c>
      <c r="I231" s="32">
        <f t="shared" si="26"/>
        <v>73.681171358371344</v>
      </c>
      <c r="J231" s="33">
        <f t="shared" si="27"/>
        <v>100</v>
      </c>
      <c r="K231" s="34">
        <f t="shared" si="28"/>
        <v>99.696329935088798</v>
      </c>
      <c r="L231" s="35">
        <f t="shared" si="29"/>
        <v>100</v>
      </c>
    </row>
    <row r="232" spans="2:12" ht="12.75" customHeight="1" x14ac:dyDescent="0.2">
      <c r="B232" s="50" t="s">
        <v>382</v>
      </c>
      <c r="C232" s="51" t="s">
        <v>383</v>
      </c>
      <c r="D232" s="52">
        <v>2824540160</v>
      </c>
      <c r="E232" s="52">
        <v>2500367928</v>
      </c>
      <c r="F232" s="52">
        <v>2500367928</v>
      </c>
      <c r="G232" s="52">
        <v>2487462926</v>
      </c>
      <c r="H232" s="52">
        <v>2487462926</v>
      </c>
      <c r="I232" s="53">
        <f t="shared" si="26"/>
        <v>88.523008573544232</v>
      </c>
      <c r="J232" s="54">
        <f t="shared" si="27"/>
        <v>100</v>
      </c>
      <c r="K232" s="55">
        <f t="shared" si="28"/>
        <v>99.483875878606298</v>
      </c>
      <c r="L232" s="56">
        <f t="shared" si="29"/>
        <v>100</v>
      </c>
    </row>
    <row r="233" spans="2:12" ht="12.75" customHeight="1" x14ac:dyDescent="0.2">
      <c r="B233" s="50" t="s">
        <v>384</v>
      </c>
      <c r="C233" s="51" t="s">
        <v>385</v>
      </c>
      <c r="D233" s="52">
        <v>2943118795</v>
      </c>
      <c r="E233" s="52">
        <v>1749310750</v>
      </c>
      <c r="F233" s="52">
        <v>1749310750</v>
      </c>
      <c r="G233" s="52">
        <v>1749310750</v>
      </c>
      <c r="H233" s="52">
        <v>1749310750</v>
      </c>
      <c r="I233" s="53">
        <f t="shared" si="26"/>
        <v>59.437313674591238</v>
      </c>
      <c r="J233" s="54">
        <f t="shared" si="27"/>
        <v>100</v>
      </c>
      <c r="K233" s="55">
        <f t="shared" si="28"/>
        <v>100</v>
      </c>
      <c r="L233" s="56">
        <f t="shared" si="29"/>
        <v>100</v>
      </c>
    </row>
    <row r="234" spans="2:12" ht="12.75" customHeight="1" x14ac:dyDescent="0.2">
      <c r="B234" s="29" t="s">
        <v>386</v>
      </c>
      <c r="C234" s="30" t="s">
        <v>387</v>
      </c>
      <c r="D234" s="31">
        <f>D235+D236+D237</f>
        <v>3105688191</v>
      </c>
      <c r="E234" s="31">
        <v>2981106960</v>
      </c>
      <c r="F234" s="31">
        <v>2981106960</v>
      </c>
      <c r="G234" s="31">
        <v>2981106960</v>
      </c>
      <c r="H234" s="31">
        <v>2981106960</v>
      </c>
      <c r="I234" s="32">
        <f t="shared" si="26"/>
        <v>95.988611111668419</v>
      </c>
      <c r="J234" s="33">
        <f t="shared" si="27"/>
        <v>100</v>
      </c>
      <c r="K234" s="34">
        <f t="shared" si="28"/>
        <v>100</v>
      </c>
      <c r="L234" s="35">
        <f t="shared" si="29"/>
        <v>100</v>
      </c>
    </row>
    <row r="235" spans="2:12" ht="12.75" customHeight="1" x14ac:dyDescent="0.2">
      <c r="B235" s="50" t="s">
        <v>388</v>
      </c>
      <c r="C235" s="51" t="s">
        <v>389</v>
      </c>
      <c r="D235" s="52">
        <v>1870570666</v>
      </c>
      <c r="E235" s="52">
        <v>1763511539</v>
      </c>
      <c r="F235" s="52">
        <v>1763511539</v>
      </c>
      <c r="G235" s="52">
        <v>1763511539</v>
      </c>
      <c r="H235" s="52">
        <v>1763511539</v>
      </c>
      <c r="I235" s="53">
        <f t="shared" si="26"/>
        <v>94.276659580633023</v>
      </c>
      <c r="J235" s="54">
        <f t="shared" si="27"/>
        <v>100</v>
      </c>
      <c r="K235" s="55">
        <f t="shared" si="28"/>
        <v>100</v>
      </c>
      <c r="L235" s="56">
        <f t="shared" si="29"/>
        <v>100</v>
      </c>
    </row>
    <row r="236" spans="2:12" ht="12.75" customHeight="1" x14ac:dyDescent="0.2">
      <c r="B236" s="50" t="s">
        <v>390</v>
      </c>
      <c r="C236" s="51" t="s">
        <v>391</v>
      </c>
      <c r="D236" s="52">
        <v>1217090617</v>
      </c>
      <c r="E236" s="52">
        <v>1199568513</v>
      </c>
      <c r="F236" s="52">
        <v>1199568513</v>
      </c>
      <c r="G236" s="52">
        <v>1199568513</v>
      </c>
      <c r="H236" s="52">
        <v>1199568513</v>
      </c>
      <c r="I236" s="53">
        <f t="shared" si="26"/>
        <v>98.560328725301488</v>
      </c>
      <c r="J236" s="54">
        <f t="shared" si="27"/>
        <v>100</v>
      </c>
      <c r="K236" s="55">
        <f t="shared" si="28"/>
        <v>100</v>
      </c>
      <c r="L236" s="56">
        <f t="shared" si="29"/>
        <v>100</v>
      </c>
    </row>
    <row r="237" spans="2:12" ht="18.75" customHeight="1" x14ac:dyDescent="0.2">
      <c r="B237" s="50" t="s">
        <v>392</v>
      </c>
      <c r="C237" s="51" t="s">
        <v>393</v>
      </c>
      <c r="D237" s="52">
        <v>18026908</v>
      </c>
      <c r="E237" s="52">
        <v>18026908</v>
      </c>
      <c r="F237" s="52">
        <v>18026908</v>
      </c>
      <c r="G237" s="52">
        <v>18026908</v>
      </c>
      <c r="H237" s="52">
        <v>18026908</v>
      </c>
      <c r="I237" s="53">
        <f t="shared" si="26"/>
        <v>100</v>
      </c>
      <c r="J237" s="54">
        <f t="shared" si="27"/>
        <v>100</v>
      </c>
      <c r="K237" s="55">
        <f t="shared" si="28"/>
        <v>100</v>
      </c>
      <c r="L237" s="56">
        <f t="shared" si="29"/>
        <v>100</v>
      </c>
    </row>
    <row r="238" spans="2:12" ht="12.75" customHeight="1" x14ac:dyDescent="0.2">
      <c r="B238" s="26" t="s">
        <v>394</v>
      </c>
      <c r="C238" s="27" t="s">
        <v>395</v>
      </c>
      <c r="D238" s="28">
        <f>D239+D246</f>
        <v>2100345382</v>
      </c>
      <c r="E238" s="28">
        <v>1741479064</v>
      </c>
      <c r="F238" s="28">
        <v>1741479064</v>
      </c>
      <c r="G238" s="28">
        <v>1594605138</v>
      </c>
      <c r="H238" s="28">
        <v>1594605138</v>
      </c>
      <c r="I238" s="57">
        <f t="shared" si="26"/>
        <v>82.913937818251654</v>
      </c>
      <c r="J238" s="58">
        <f t="shared" si="27"/>
        <v>100</v>
      </c>
      <c r="K238" s="59">
        <f t="shared" si="28"/>
        <v>91.566138862292973</v>
      </c>
      <c r="L238" s="60">
        <f t="shared" si="29"/>
        <v>100</v>
      </c>
    </row>
    <row r="239" spans="2:12" ht="12.75" customHeight="1" x14ac:dyDescent="0.2">
      <c r="B239" s="29" t="s">
        <v>396</v>
      </c>
      <c r="C239" s="30" t="s">
        <v>397</v>
      </c>
      <c r="D239" s="31">
        <f>D240+D241+D242+D243+D244+D245</f>
        <v>1964062423</v>
      </c>
      <c r="E239" s="31">
        <v>1605336139</v>
      </c>
      <c r="F239" s="31">
        <v>1605336139</v>
      </c>
      <c r="G239" s="31">
        <v>1505218298</v>
      </c>
      <c r="H239" s="31">
        <v>1505218298</v>
      </c>
      <c r="I239" s="32">
        <f t="shared" si="26"/>
        <v>81.735494768436894</v>
      </c>
      <c r="J239" s="33">
        <f t="shared" si="27"/>
        <v>100</v>
      </c>
      <c r="K239" s="34">
        <f t="shared" si="28"/>
        <v>93.763434425492619</v>
      </c>
      <c r="L239" s="35">
        <f t="shared" si="29"/>
        <v>100</v>
      </c>
    </row>
    <row r="240" spans="2:12" ht="12.75" customHeight="1" x14ac:dyDescent="0.2">
      <c r="B240" s="50" t="s">
        <v>398</v>
      </c>
      <c r="C240" s="51" t="s">
        <v>367</v>
      </c>
      <c r="D240" s="52">
        <v>1410785343</v>
      </c>
      <c r="E240" s="52">
        <v>1138798655</v>
      </c>
      <c r="F240" s="52">
        <v>1138798655</v>
      </c>
      <c r="G240" s="52">
        <v>1069364385</v>
      </c>
      <c r="H240" s="52">
        <v>1069364385</v>
      </c>
      <c r="I240" s="53">
        <f t="shared" si="26"/>
        <v>80.720902060009564</v>
      </c>
      <c r="J240" s="54">
        <f t="shared" si="27"/>
        <v>100</v>
      </c>
      <c r="K240" s="55">
        <f t="shared" si="28"/>
        <v>93.902849314482197</v>
      </c>
      <c r="L240" s="56">
        <f t="shared" si="29"/>
        <v>100</v>
      </c>
    </row>
    <row r="241" spans="2:12" ht="12.75" customHeight="1" x14ac:dyDescent="0.2">
      <c r="B241" s="50" t="s">
        <v>399</v>
      </c>
      <c r="C241" s="51" t="s">
        <v>400</v>
      </c>
      <c r="D241" s="52">
        <v>63654000</v>
      </c>
      <c r="E241" s="52">
        <v>58643727</v>
      </c>
      <c r="F241" s="52">
        <v>58643727</v>
      </c>
      <c r="G241" s="52">
        <v>58643727</v>
      </c>
      <c r="H241" s="52">
        <v>58643727</v>
      </c>
      <c r="I241" s="53">
        <f t="shared" si="26"/>
        <v>92.128895277594495</v>
      </c>
      <c r="J241" s="54">
        <f t="shared" si="27"/>
        <v>100</v>
      </c>
      <c r="K241" s="55">
        <f t="shared" si="28"/>
        <v>100</v>
      </c>
      <c r="L241" s="56">
        <f t="shared" si="29"/>
        <v>100</v>
      </c>
    </row>
    <row r="242" spans="2:12" ht="12.75" customHeight="1" x14ac:dyDescent="0.2">
      <c r="B242" s="50" t="s">
        <v>401</v>
      </c>
      <c r="C242" s="51" t="s">
        <v>402</v>
      </c>
      <c r="D242" s="52">
        <v>97343500</v>
      </c>
      <c r="E242" s="52">
        <v>91381552</v>
      </c>
      <c r="F242" s="52">
        <v>91381552</v>
      </c>
      <c r="G242" s="52">
        <v>60697981</v>
      </c>
      <c r="H242" s="52">
        <v>60697981</v>
      </c>
      <c r="I242" s="53">
        <f t="shared" si="26"/>
        <v>93.875350691109318</v>
      </c>
      <c r="J242" s="54">
        <f t="shared" si="27"/>
        <v>100</v>
      </c>
      <c r="K242" s="55">
        <f t="shared" si="28"/>
        <v>66.422576189119667</v>
      </c>
      <c r="L242" s="56">
        <f t="shared" si="29"/>
        <v>100</v>
      </c>
    </row>
    <row r="243" spans="2:12" ht="12.75" customHeight="1" x14ac:dyDescent="0.2">
      <c r="B243" s="50" t="s">
        <v>403</v>
      </c>
      <c r="C243" s="51" t="s">
        <v>404</v>
      </c>
      <c r="D243" s="52">
        <v>327644170</v>
      </c>
      <c r="E243" s="52">
        <v>316512205</v>
      </c>
      <c r="F243" s="52">
        <v>316512205</v>
      </c>
      <c r="G243" s="52">
        <v>316512205</v>
      </c>
      <c r="H243" s="52">
        <v>316512205</v>
      </c>
      <c r="I243" s="53">
        <f t="shared" si="26"/>
        <v>96.60242237791077</v>
      </c>
      <c r="J243" s="54">
        <f t="shared" si="27"/>
        <v>100</v>
      </c>
      <c r="K243" s="55">
        <f t="shared" si="28"/>
        <v>100</v>
      </c>
      <c r="L243" s="56">
        <f t="shared" si="29"/>
        <v>100</v>
      </c>
    </row>
    <row r="244" spans="2:12" ht="12.75" customHeight="1" x14ac:dyDescent="0.2">
      <c r="B244" s="50" t="s">
        <v>405</v>
      </c>
      <c r="C244" s="51" t="s">
        <v>406</v>
      </c>
      <c r="D244" s="52">
        <v>54026410</v>
      </c>
      <c r="E244" s="52">
        <v>0</v>
      </c>
      <c r="F244" s="52">
        <v>0</v>
      </c>
      <c r="G244" s="52">
        <v>0</v>
      </c>
      <c r="H244" s="52">
        <v>0</v>
      </c>
      <c r="I244" s="53">
        <f t="shared" si="26"/>
        <v>0</v>
      </c>
      <c r="J244" s="53">
        <v>0</v>
      </c>
      <c r="K244" s="53">
        <v>0</v>
      </c>
      <c r="L244" s="56">
        <v>0</v>
      </c>
    </row>
    <row r="245" spans="2:12" ht="12.75" customHeight="1" x14ac:dyDescent="0.2">
      <c r="B245" s="50" t="s">
        <v>407</v>
      </c>
      <c r="C245" s="51" t="s">
        <v>408</v>
      </c>
      <c r="D245" s="52">
        <v>10609000</v>
      </c>
      <c r="E245" s="52">
        <v>0</v>
      </c>
      <c r="F245" s="52">
        <v>0</v>
      </c>
      <c r="G245" s="52">
        <v>0</v>
      </c>
      <c r="H245" s="52">
        <v>0</v>
      </c>
      <c r="I245" s="53">
        <f t="shared" si="26"/>
        <v>0</v>
      </c>
      <c r="J245" s="53">
        <v>0</v>
      </c>
      <c r="K245" s="53">
        <v>0</v>
      </c>
      <c r="L245" s="56">
        <v>0</v>
      </c>
    </row>
    <row r="246" spans="2:12" ht="22.5" x14ac:dyDescent="0.2">
      <c r="B246" s="29" t="s">
        <v>409</v>
      </c>
      <c r="C246" s="30" t="s">
        <v>410</v>
      </c>
      <c r="D246" s="31">
        <f>D247+D248</f>
        <v>136282959</v>
      </c>
      <c r="E246" s="31">
        <v>136142925</v>
      </c>
      <c r="F246" s="31">
        <v>136142925</v>
      </c>
      <c r="G246" s="31">
        <v>89386840</v>
      </c>
      <c r="H246" s="31">
        <v>89386840</v>
      </c>
      <c r="I246" s="32">
        <f t="shared" si="26"/>
        <v>99.897247608191421</v>
      </c>
      <c r="J246" s="33">
        <f t="shared" si="27"/>
        <v>100</v>
      </c>
      <c r="K246" s="34">
        <f t="shared" si="28"/>
        <v>65.656617852157936</v>
      </c>
      <c r="L246" s="35">
        <f t="shared" si="29"/>
        <v>100</v>
      </c>
    </row>
    <row r="247" spans="2:12" ht="12.75" customHeight="1" x14ac:dyDescent="0.2">
      <c r="B247" s="50" t="s">
        <v>411</v>
      </c>
      <c r="C247" s="51" t="s">
        <v>412</v>
      </c>
      <c r="D247" s="52">
        <v>15836682</v>
      </c>
      <c r="E247" s="52">
        <v>15836628</v>
      </c>
      <c r="F247" s="52">
        <v>15836628</v>
      </c>
      <c r="G247" s="52">
        <v>15836628</v>
      </c>
      <c r="H247" s="52">
        <v>15836628</v>
      </c>
      <c r="I247" s="53">
        <f t="shared" si="26"/>
        <v>99.999659019484014</v>
      </c>
      <c r="J247" s="54">
        <f t="shared" si="27"/>
        <v>100</v>
      </c>
      <c r="K247" s="55">
        <f t="shared" si="28"/>
        <v>100</v>
      </c>
      <c r="L247" s="56">
        <f t="shared" si="29"/>
        <v>100</v>
      </c>
    </row>
    <row r="248" spans="2:12" ht="12.75" customHeight="1" x14ac:dyDescent="0.2">
      <c r="B248" s="50" t="s">
        <v>413</v>
      </c>
      <c r="C248" s="51" t="s">
        <v>414</v>
      </c>
      <c r="D248" s="52">
        <v>120446277</v>
      </c>
      <c r="E248" s="52">
        <v>120306297</v>
      </c>
      <c r="F248" s="52">
        <v>120306297</v>
      </c>
      <c r="G248" s="52">
        <v>73550212</v>
      </c>
      <c r="H248" s="52">
        <v>73550212</v>
      </c>
      <c r="I248" s="53">
        <f t="shared" si="26"/>
        <v>99.883782211051653</v>
      </c>
      <c r="J248" s="54">
        <f t="shared" si="27"/>
        <v>100</v>
      </c>
      <c r="K248" s="55">
        <f t="shared" si="28"/>
        <v>61.135795743093979</v>
      </c>
      <c r="L248" s="56">
        <f t="shared" si="29"/>
        <v>100</v>
      </c>
    </row>
    <row r="249" spans="2:12" ht="12.75" customHeight="1" x14ac:dyDescent="0.2">
      <c r="B249" s="50"/>
      <c r="C249" s="51"/>
      <c r="D249" s="52"/>
      <c r="E249" s="52"/>
      <c r="F249" s="52"/>
      <c r="G249" s="52"/>
      <c r="H249" s="52"/>
      <c r="I249" s="53"/>
      <c r="J249" s="54"/>
      <c r="K249" s="55"/>
      <c r="L249" s="56"/>
    </row>
    <row r="250" spans="2:12" ht="12.75" customHeight="1" x14ac:dyDescent="0.2">
      <c r="B250" s="26" t="s">
        <v>415</v>
      </c>
      <c r="C250" s="27" t="s">
        <v>416</v>
      </c>
      <c r="D250" s="28">
        <f>D252</f>
        <v>506414000</v>
      </c>
      <c r="E250" s="28">
        <v>506414000</v>
      </c>
      <c r="F250" s="28">
        <v>506414000</v>
      </c>
      <c r="G250" s="28">
        <v>506414000</v>
      </c>
      <c r="H250" s="28">
        <v>506414000</v>
      </c>
      <c r="I250" s="57">
        <f t="shared" si="26"/>
        <v>100</v>
      </c>
      <c r="J250" s="58">
        <f t="shared" si="27"/>
        <v>100</v>
      </c>
      <c r="K250" s="59">
        <f t="shared" si="28"/>
        <v>100</v>
      </c>
      <c r="L250" s="60">
        <f t="shared" si="29"/>
        <v>100</v>
      </c>
    </row>
    <row r="251" spans="2:12" ht="12.75" customHeight="1" x14ac:dyDescent="0.2">
      <c r="B251" s="26"/>
      <c r="C251" s="27"/>
      <c r="D251" s="28"/>
      <c r="E251" s="28"/>
      <c r="F251" s="28"/>
      <c r="G251" s="28"/>
      <c r="H251" s="28"/>
      <c r="I251" s="57"/>
      <c r="J251" s="58"/>
      <c r="K251" s="59"/>
      <c r="L251" s="60"/>
    </row>
    <row r="252" spans="2:12" ht="12.75" customHeight="1" thickBot="1" x14ac:dyDescent="0.25">
      <c r="B252" s="68" t="s">
        <v>417</v>
      </c>
      <c r="C252" s="69" t="s">
        <v>416</v>
      </c>
      <c r="D252" s="70">
        <f>D253</f>
        <v>506414000</v>
      </c>
      <c r="E252" s="70">
        <v>506414000</v>
      </c>
      <c r="F252" s="70">
        <v>506414000</v>
      </c>
      <c r="G252" s="70">
        <v>506414000</v>
      </c>
      <c r="H252" s="70">
        <v>506414000</v>
      </c>
      <c r="I252" s="71">
        <f t="shared" si="26"/>
        <v>100</v>
      </c>
      <c r="J252" s="72">
        <f t="shared" si="27"/>
        <v>100</v>
      </c>
      <c r="K252" s="73">
        <f t="shared" si="28"/>
        <v>100</v>
      </c>
      <c r="L252" s="80">
        <f t="shared" si="29"/>
        <v>100</v>
      </c>
    </row>
    <row r="253" spans="2:12" ht="12.75" customHeight="1" x14ac:dyDescent="0.2">
      <c r="B253" s="74" t="s">
        <v>418</v>
      </c>
      <c r="C253" s="75" t="s">
        <v>419</v>
      </c>
      <c r="D253" s="76">
        <f>D254</f>
        <v>506414000</v>
      </c>
      <c r="E253" s="76">
        <v>506414000</v>
      </c>
      <c r="F253" s="76">
        <v>506414000</v>
      </c>
      <c r="G253" s="76">
        <v>506414000</v>
      </c>
      <c r="H253" s="76">
        <v>506414000</v>
      </c>
      <c r="I253" s="77">
        <f t="shared" si="26"/>
        <v>100</v>
      </c>
      <c r="J253" s="78">
        <f t="shared" si="27"/>
        <v>100</v>
      </c>
      <c r="K253" s="79">
        <f t="shared" si="28"/>
        <v>100</v>
      </c>
      <c r="L253" s="81">
        <f t="shared" si="29"/>
        <v>100</v>
      </c>
    </row>
    <row r="254" spans="2:12" ht="22.5" x14ac:dyDescent="0.2">
      <c r="B254" s="29" t="s">
        <v>420</v>
      </c>
      <c r="C254" s="30" t="s">
        <v>421</v>
      </c>
      <c r="D254" s="31">
        <f>D255</f>
        <v>506414000</v>
      </c>
      <c r="E254" s="31">
        <v>506414000</v>
      </c>
      <c r="F254" s="31">
        <v>506414000</v>
      </c>
      <c r="G254" s="31">
        <v>506414000</v>
      </c>
      <c r="H254" s="31">
        <v>506414000</v>
      </c>
      <c r="I254" s="32">
        <f t="shared" si="26"/>
        <v>100</v>
      </c>
      <c r="J254" s="33">
        <f t="shared" si="27"/>
        <v>100</v>
      </c>
      <c r="K254" s="34">
        <f t="shared" si="28"/>
        <v>100</v>
      </c>
      <c r="L254" s="35">
        <f t="shared" si="29"/>
        <v>100</v>
      </c>
    </row>
    <row r="255" spans="2:12" ht="22.5" x14ac:dyDescent="0.2">
      <c r="B255" s="50" t="s">
        <v>422</v>
      </c>
      <c r="C255" s="51" t="s">
        <v>423</v>
      </c>
      <c r="D255" s="52">
        <v>506414000</v>
      </c>
      <c r="E255" s="52">
        <v>506414000</v>
      </c>
      <c r="F255" s="52">
        <v>506414000</v>
      </c>
      <c r="G255" s="52">
        <v>506414000</v>
      </c>
      <c r="H255" s="52">
        <v>506414000</v>
      </c>
      <c r="I255" s="53">
        <f t="shared" si="26"/>
        <v>100</v>
      </c>
      <c r="J255" s="54">
        <f t="shared" si="27"/>
        <v>100</v>
      </c>
      <c r="K255" s="55">
        <f t="shared" si="28"/>
        <v>100</v>
      </c>
      <c r="L255" s="56">
        <f t="shared" si="29"/>
        <v>100</v>
      </c>
    </row>
    <row r="256" spans="2:12" ht="22.5" x14ac:dyDescent="0.2">
      <c r="B256" s="26" t="s">
        <v>424</v>
      </c>
      <c r="C256" s="27" t="s">
        <v>425</v>
      </c>
      <c r="D256" s="28">
        <f>D257</f>
        <v>43043120776</v>
      </c>
      <c r="E256" s="28">
        <v>29850632204</v>
      </c>
      <c r="F256" s="28">
        <v>29850632204</v>
      </c>
      <c r="G256" s="28">
        <v>1417493049</v>
      </c>
      <c r="H256" s="28">
        <v>1417493049</v>
      </c>
      <c r="I256" s="57">
        <f t="shared" si="26"/>
        <v>69.350529575550951</v>
      </c>
      <c r="J256" s="58">
        <f t="shared" si="27"/>
        <v>100</v>
      </c>
      <c r="K256" s="59">
        <f t="shared" si="28"/>
        <v>4.7486198594147533</v>
      </c>
      <c r="L256" s="60">
        <f t="shared" si="29"/>
        <v>100</v>
      </c>
    </row>
    <row r="257" spans="2:12" ht="22.5" x14ac:dyDescent="0.2">
      <c r="B257" s="26" t="s">
        <v>426</v>
      </c>
      <c r="C257" s="27" t="s">
        <v>427</v>
      </c>
      <c r="D257" s="28">
        <f>D258</f>
        <v>43043120776</v>
      </c>
      <c r="E257" s="28">
        <v>29850632204</v>
      </c>
      <c r="F257" s="28">
        <v>29850632204</v>
      </c>
      <c r="G257" s="28">
        <v>1417493049</v>
      </c>
      <c r="H257" s="28">
        <v>1417493049</v>
      </c>
      <c r="I257" s="57">
        <f t="shared" si="26"/>
        <v>69.350529575550951</v>
      </c>
      <c r="J257" s="58">
        <f t="shared" si="27"/>
        <v>100</v>
      </c>
      <c r="K257" s="59">
        <f t="shared" si="28"/>
        <v>4.7486198594147533</v>
      </c>
      <c r="L257" s="60">
        <f t="shared" si="29"/>
        <v>100</v>
      </c>
    </row>
    <row r="258" spans="2:12" ht="22.5" x14ac:dyDescent="0.2">
      <c r="B258" s="29" t="s">
        <v>428</v>
      </c>
      <c r="C258" s="30" t="s">
        <v>429</v>
      </c>
      <c r="D258" s="31">
        <f>D259+D260+D261+D262+D263+D264+D265</f>
        <v>43043120776</v>
      </c>
      <c r="E258" s="31">
        <v>29850632204</v>
      </c>
      <c r="F258" s="31">
        <v>29850632204</v>
      </c>
      <c r="G258" s="31">
        <v>1417493049</v>
      </c>
      <c r="H258" s="31">
        <v>1417493049</v>
      </c>
      <c r="I258" s="32">
        <f t="shared" si="26"/>
        <v>69.350529575550951</v>
      </c>
      <c r="J258" s="33">
        <f t="shared" si="27"/>
        <v>100</v>
      </c>
      <c r="K258" s="34">
        <f t="shared" si="28"/>
        <v>4.7486198594147533</v>
      </c>
      <c r="L258" s="35">
        <f t="shared" si="29"/>
        <v>100</v>
      </c>
    </row>
    <row r="259" spans="2:12" ht="33.75" x14ac:dyDescent="0.2">
      <c r="B259" s="50" t="s">
        <v>430</v>
      </c>
      <c r="C259" s="51" t="s">
        <v>431</v>
      </c>
      <c r="D259" s="52">
        <v>2500000000</v>
      </c>
      <c r="E259" s="52">
        <v>645750000</v>
      </c>
      <c r="F259" s="52">
        <v>645750000</v>
      </c>
      <c r="G259" s="52">
        <v>555750000</v>
      </c>
      <c r="H259" s="52">
        <v>555750000</v>
      </c>
      <c r="I259" s="53">
        <f t="shared" si="26"/>
        <v>25.83</v>
      </c>
      <c r="J259" s="54">
        <f t="shared" si="27"/>
        <v>100</v>
      </c>
      <c r="K259" s="55">
        <f t="shared" si="28"/>
        <v>86.062717770034851</v>
      </c>
      <c r="L259" s="56">
        <f t="shared" si="29"/>
        <v>100</v>
      </c>
    </row>
    <row r="260" spans="2:12" ht="45" x14ac:dyDescent="0.2">
      <c r="B260" s="50" t="s">
        <v>432</v>
      </c>
      <c r="C260" s="51" t="s">
        <v>433</v>
      </c>
      <c r="D260" s="52">
        <v>22581702968</v>
      </c>
      <c r="E260" s="52">
        <v>22581702968</v>
      </c>
      <c r="F260" s="52">
        <v>22581702968</v>
      </c>
      <c r="G260" s="52">
        <v>0</v>
      </c>
      <c r="H260" s="52">
        <v>0</v>
      </c>
      <c r="I260" s="53">
        <f t="shared" si="26"/>
        <v>100</v>
      </c>
      <c r="J260" s="54">
        <f t="shared" si="27"/>
        <v>100</v>
      </c>
      <c r="K260" s="55">
        <f t="shared" si="28"/>
        <v>0</v>
      </c>
      <c r="L260" s="56" t="e">
        <f t="shared" si="29"/>
        <v>#DIV/0!</v>
      </c>
    </row>
    <row r="261" spans="2:12" ht="56.25" x14ac:dyDescent="0.2">
      <c r="B261" s="50" t="s">
        <v>434</v>
      </c>
      <c r="C261" s="51" t="s">
        <v>435</v>
      </c>
      <c r="D261" s="52">
        <v>3934401649</v>
      </c>
      <c r="E261" s="52">
        <v>1587432447</v>
      </c>
      <c r="F261" s="52">
        <v>1587432447</v>
      </c>
      <c r="G261" s="52">
        <v>170466683</v>
      </c>
      <c r="H261" s="52">
        <v>170466683</v>
      </c>
      <c r="I261" s="53">
        <f t="shared" si="26"/>
        <v>40.347493434064489</v>
      </c>
      <c r="J261" s="54">
        <f t="shared" si="27"/>
        <v>100</v>
      </c>
      <c r="K261" s="55">
        <f t="shared" si="28"/>
        <v>10.738515728474335</v>
      </c>
      <c r="L261" s="56">
        <f t="shared" si="29"/>
        <v>100</v>
      </c>
    </row>
    <row r="262" spans="2:12" ht="78.75" x14ac:dyDescent="0.2">
      <c r="B262" s="50" t="s">
        <v>436</v>
      </c>
      <c r="C262" s="51" t="s">
        <v>437</v>
      </c>
      <c r="D262" s="52">
        <v>8065003813</v>
      </c>
      <c r="E262" s="52">
        <v>5035746789</v>
      </c>
      <c r="F262" s="52">
        <v>5035746789</v>
      </c>
      <c r="G262" s="52">
        <v>691276366</v>
      </c>
      <c r="H262" s="52">
        <v>691276366</v>
      </c>
      <c r="I262" s="53">
        <f t="shared" si="26"/>
        <v>62.439484292405012</v>
      </c>
      <c r="J262" s="54">
        <f t="shared" si="27"/>
        <v>100</v>
      </c>
      <c r="K262" s="55">
        <f t="shared" si="28"/>
        <v>13.727385330612977</v>
      </c>
      <c r="L262" s="56">
        <f t="shared" si="29"/>
        <v>100</v>
      </c>
    </row>
    <row r="263" spans="2:12" ht="90.75" thickBot="1" x14ac:dyDescent="0.25">
      <c r="B263" s="36" t="s">
        <v>438</v>
      </c>
      <c r="C263" s="37" t="s">
        <v>439</v>
      </c>
      <c r="D263" s="38">
        <v>1999833255</v>
      </c>
      <c r="E263" s="38">
        <v>0</v>
      </c>
      <c r="F263" s="38">
        <v>0</v>
      </c>
      <c r="G263" s="38">
        <v>0</v>
      </c>
      <c r="H263" s="38">
        <v>0</v>
      </c>
      <c r="I263" s="39">
        <f t="shared" si="26"/>
        <v>0</v>
      </c>
      <c r="J263" s="39">
        <v>0</v>
      </c>
      <c r="K263" s="39">
        <v>0</v>
      </c>
      <c r="L263" s="42">
        <v>0</v>
      </c>
    </row>
    <row r="264" spans="2:12" ht="56.25" x14ac:dyDescent="0.2">
      <c r="B264" s="43" t="s">
        <v>440</v>
      </c>
      <c r="C264" s="44" t="s">
        <v>441</v>
      </c>
      <c r="D264" s="45">
        <v>1996235775</v>
      </c>
      <c r="E264" s="45">
        <v>0</v>
      </c>
      <c r="F264" s="45">
        <v>0</v>
      </c>
      <c r="G264" s="45">
        <v>0</v>
      </c>
      <c r="H264" s="45">
        <v>0</v>
      </c>
      <c r="I264" s="46">
        <f t="shared" si="26"/>
        <v>0</v>
      </c>
      <c r="J264" s="46">
        <v>0</v>
      </c>
      <c r="K264" s="46">
        <v>0</v>
      </c>
      <c r="L264" s="49">
        <v>0</v>
      </c>
    </row>
    <row r="265" spans="2:12" ht="56.25" x14ac:dyDescent="0.2">
      <c r="B265" s="50" t="s">
        <v>442</v>
      </c>
      <c r="C265" s="51" t="s">
        <v>443</v>
      </c>
      <c r="D265" s="52">
        <v>1965943316</v>
      </c>
      <c r="E265" s="52">
        <v>0</v>
      </c>
      <c r="F265" s="52">
        <v>0</v>
      </c>
      <c r="G265" s="52">
        <v>0</v>
      </c>
      <c r="H265" s="52">
        <v>0</v>
      </c>
      <c r="I265" s="53">
        <f t="shared" si="26"/>
        <v>0</v>
      </c>
      <c r="J265" s="53">
        <v>0</v>
      </c>
      <c r="K265" s="53">
        <v>0</v>
      </c>
      <c r="L265" s="56">
        <v>0</v>
      </c>
    </row>
    <row r="266" spans="2:12" x14ac:dyDescent="0.2">
      <c r="B266" s="82"/>
      <c r="C266" s="83"/>
      <c r="D266" s="83"/>
      <c r="E266" s="83"/>
      <c r="F266" s="83"/>
      <c r="G266" s="83"/>
      <c r="H266" s="83"/>
      <c r="I266" s="83"/>
      <c r="J266" s="83"/>
      <c r="K266" s="83"/>
      <c r="L266" s="84"/>
    </row>
    <row r="267" spans="2:12" x14ac:dyDescent="0.2">
      <c r="B267" s="92" t="s">
        <v>485</v>
      </c>
      <c r="C267" s="93"/>
      <c r="D267" s="93"/>
      <c r="E267" s="93"/>
      <c r="F267" s="93"/>
      <c r="G267" s="93"/>
      <c r="H267" s="93"/>
      <c r="I267" s="93"/>
      <c r="J267" s="93"/>
      <c r="K267" s="93"/>
      <c r="L267" s="94"/>
    </row>
    <row r="268" spans="2:12" x14ac:dyDescent="0.2">
      <c r="B268" s="95" t="s">
        <v>486</v>
      </c>
      <c r="C268" s="96"/>
      <c r="D268" s="96"/>
      <c r="E268" s="96"/>
      <c r="F268" s="96"/>
      <c r="G268" s="96"/>
      <c r="H268" s="96"/>
      <c r="I268" s="96"/>
      <c r="J268" s="96"/>
      <c r="K268" s="96"/>
      <c r="L268" s="97"/>
    </row>
    <row r="269" spans="2:12" ht="20.25" customHeight="1" x14ac:dyDescent="0.2">
      <c r="B269" s="98" t="s">
        <v>487</v>
      </c>
      <c r="C269" s="99"/>
      <c r="D269" s="99"/>
      <c r="E269" s="99"/>
      <c r="F269" s="99"/>
      <c r="G269" s="99"/>
      <c r="H269" s="99"/>
      <c r="I269" s="99"/>
      <c r="J269" s="99"/>
      <c r="K269" s="99"/>
      <c r="L269" s="100"/>
    </row>
    <row r="270" spans="2:12" x14ac:dyDescent="0.2">
      <c r="B270" s="82"/>
      <c r="C270" s="83"/>
      <c r="D270" s="83"/>
      <c r="E270" s="83"/>
      <c r="F270" s="83"/>
      <c r="G270" s="83"/>
      <c r="H270" s="83"/>
      <c r="I270" s="83"/>
      <c r="J270" s="83"/>
      <c r="K270" s="83"/>
      <c r="L270" s="84"/>
    </row>
    <row r="271" spans="2:12" x14ac:dyDescent="0.2">
      <c r="B271" s="82"/>
      <c r="C271" s="83"/>
      <c r="D271" s="83"/>
      <c r="E271" s="83"/>
      <c r="F271" s="83"/>
      <c r="G271" s="83"/>
      <c r="H271" s="83"/>
      <c r="I271" s="83"/>
      <c r="J271" s="83"/>
      <c r="K271" s="83"/>
      <c r="L271" s="84"/>
    </row>
    <row r="272" spans="2:12" x14ac:dyDescent="0.2">
      <c r="B272" s="82"/>
      <c r="C272" s="83"/>
      <c r="D272" s="83"/>
      <c r="E272" s="83"/>
      <c r="F272" s="83"/>
      <c r="G272" s="83"/>
      <c r="H272" s="83"/>
      <c r="I272" s="83"/>
      <c r="J272" s="83"/>
      <c r="K272" s="83"/>
      <c r="L272" s="84"/>
    </row>
    <row r="273" spans="2:12" x14ac:dyDescent="0.2">
      <c r="B273" s="82"/>
      <c r="C273" s="83"/>
      <c r="D273" s="83"/>
      <c r="E273" s="83"/>
      <c r="F273" s="83"/>
      <c r="G273" s="83"/>
      <c r="H273" s="83"/>
      <c r="I273" s="83"/>
      <c r="J273" s="83"/>
      <c r="K273" s="83"/>
      <c r="L273" s="84"/>
    </row>
    <row r="274" spans="2:12" x14ac:dyDescent="0.2">
      <c r="B274" s="82"/>
      <c r="C274" s="83"/>
      <c r="D274" s="83"/>
      <c r="E274" s="83"/>
      <c r="F274" s="83"/>
      <c r="G274" s="83"/>
      <c r="H274" s="83"/>
      <c r="I274" s="83"/>
      <c r="J274" s="83"/>
      <c r="K274" s="83"/>
      <c r="L274" s="84"/>
    </row>
    <row r="275" spans="2:12" x14ac:dyDescent="0.2">
      <c r="B275" s="82"/>
      <c r="C275" s="83"/>
      <c r="D275" s="83"/>
      <c r="E275" s="83"/>
      <c r="F275" s="83"/>
      <c r="G275" s="83"/>
      <c r="H275" s="83"/>
      <c r="I275" s="83"/>
      <c r="J275" s="83"/>
      <c r="K275" s="83"/>
      <c r="L275" s="84"/>
    </row>
    <row r="276" spans="2:12" x14ac:dyDescent="0.2">
      <c r="B276" s="82"/>
      <c r="C276" s="83"/>
      <c r="D276" s="83"/>
      <c r="E276" s="83"/>
      <c r="F276" s="83"/>
      <c r="G276" s="83"/>
      <c r="H276" s="83"/>
      <c r="I276" s="83"/>
      <c r="J276" s="83"/>
      <c r="K276" s="83"/>
      <c r="L276" s="84"/>
    </row>
    <row r="277" spans="2:12" x14ac:dyDescent="0.2">
      <c r="B277" s="82"/>
      <c r="C277" s="83"/>
      <c r="D277" s="83"/>
      <c r="E277" s="83"/>
      <c r="F277" s="83"/>
      <c r="G277" s="83"/>
      <c r="H277" s="83"/>
      <c r="I277" s="83"/>
      <c r="J277" s="83"/>
      <c r="K277" s="83"/>
      <c r="L277" s="84"/>
    </row>
    <row r="278" spans="2:12" x14ac:dyDescent="0.2">
      <c r="B278" s="82"/>
      <c r="C278" s="83"/>
      <c r="D278" s="83"/>
      <c r="E278" s="83"/>
      <c r="F278" s="83"/>
      <c r="G278" s="83"/>
      <c r="H278" s="83"/>
      <c r="I278" s="83"/>
      <c r="J278" s="83"/>
      <c r="K278" s="83"/>
      <c r="L278" s="84"/>
    </row>
    <row r="279" spans="2:12" x14ac:dyDescent="0.2">
      <c r="B279" s="82"/>
      <c r="C279" s="83"/>
      <c r="D279" s="83"/>
      <c r="E279" s="83"/>
      <c r="F279" s="83"/>
      <c r="G279" s="83"/>
      <c r="H279" s="83"/>
      <c r="I279" s="83"/>
      <c r="J279" s="83"/>
      <c r="K279" s="83"/>
      <c r="L279" s="84"/>
    </row>
    <row r="280" spans="2:12" x14ac:dyDescent="0.2">
      <c r="B280" s="82"/>
      <c r="C280" s="83"/>
      <c r="D280" s="83"/>
      <c r="E280" s="83"/>
      <c r="F280" s="83"/>
      <c r="G280" s="83"/>
      <c r="H280" s="83"/>
      <c r="I280" s="83"/>
      <c r="J280" s="83"/>
      <c r="K280" s="83"/>
      <c r="L280" s="84"/>
    </row>
    <row r="281" spans="2:12" x14ac:dyDescent="0.2">
      <c r="B281" s="82"/>
      <c r="C281" s="83"/>
      <c r="D281" s="83"/>
      <c r="E281" s="83"/>
      <c r="F281" s="83"/>
      <c r="G281" s="83"/>
      <c r="H281" s="83"/>
      <c r="I281" s="83"/>
      <c r="J281" s="83"/>
      <c r="K281" s="83"/>
      <c r="L281" s="84"/>
    </row>
    <row r="282" spans="2:12" x14ac:dyDescent="0.2">
      <c r="B282" s="82"/>
      <c r="C282" s="83"/>
      <c r="D282" s="83"/>
      <c r="E282" s="83"/>
      <c r="F282" s="83"/>
      <c r="G282" s="83"/>
      <c r="H282" s="83"/>
      <c r="I282" s="83"/>
      <c r="J282" s="83"/>
      <c r="K282" s="83"/>
      <c r="L282" s="84"/>
    </row>
    <row r="283" spans="2:12" x14ac:dyDescent="0.2">
      <c r="B283" s="82"/>
      <c r="C283" s="83"/>
      <c r="D283" s="83"/>
      <c r="E283" s="83"/>
      <c r="F283" s="83"/>
      <c r="G283" s="83"/>
      <c r="H283" s="83"/>
      <c r="I283" s="83"/>
      <c r="J283" s="83"/>
      <c r="K283" s="83"/>
      <c r="L283" s="84"/>
    </row>
    <row r="284" spans="2:12" x14ac:dyDescent="0.2">
      <c r="B284" s="82"/>
      <c r="C284" s="83"/>
      <c r="D284" s="83"/>
      <c r="E284" s="83"/>
      <c r="F284" s="83"/>
      <c r="G284" s="83"/>
      <c r="H284" s="83"/>
      <c r="I284" s="83"/>
      <c r="J284" s="83"/>
      <c r="K284" s="83"/>
      <c r="L284" s="84"/>
    </row>
    <row r="285" spans="2:12" x14ac:dyDescent="0.2">
      <c r="B285" s="82"/>
      <c r="C285" s="83"/>
      <c r="D285" s="83"/>
      <c r="E285" s="83"/>
      <c r="F285" s="83"/>
      <c r="G285" s="83"/>
      <c r="H285" s="83"/>
      <c r="I285" s="83"/>
      <c r="J285" s="83"/>
      <c r="K285" s="83"/>
      <c r="L285" s="84"/>
    </row>
    <row r="286" spans="2:12" x14ac:dyDescent="0.2">
      <c r="B286" s="82"/>
      <c r="C286" s="83"/>
      <c r="D286" s="83"/>
      <c r="E286" s="83"/>
      <c r="F286" s="83"/>
      <c r="G286" s="83"/>
      <c r="H286" s="83"/>
      <c r="I286" s="83"/>
      <c r="J286" s="83"/>
      <c r="K286" s="83"/>
      <c r="L286" s="84"/>
    </row>
    <row r="287" spans="2:12" x14ac:dyDescent="0.2">
      <c r="B287" s="82"/>
      <c r="C287" s="83"/>
      <c r="D287" s="83"/>
      <c r="E287" s="83"/>
      <c r="F287" s="83"/>
      <c r="G287" s="83"/>
      <c r="H287" s="83"/>
      <c r="I287" s="83"/>
      <c r="J287" s="83"/>
      <c r="K287" s="83"/>
      <c r="L287" s="84"/>
    </row>
    <row r="288" spans="2:12" x14ac:dyDescent="0.2">
      <c r="B288" s="82"/>
      <c r="C288" s="83"/>
      <c r="D288" s="83"/>
      <c r="E288" s="83"/>
      <c r="F288" s="83"/>
      <c r="G288" s="83"/>
      <c r="H288" s="83"/>
      <c r="I288" s="83"/>
      <c r="J288" s="83"/>
      <c r="K288" s="83"/>
      <c r="L288" s="84"/>
    </row>
    <row r="289" spans="2:12" x14ac:dyDescent="0.2">
      <c r="B289" s="82"/>
      <c r="C289" s="83"/>
      <c r="D289" s="83"/>
      <c r="E289" s="83"/>
      <c r="F289" s="83"/>
      <c r="G289" s="83"/>
      <c r="H289" s="83"/>
      <c r="I289" s="83"/>
      <c r="J289" s="83"/>
      <c r="K289" s="83"/>
      <c r="L289" s="84"/>
    </row>
    <row r="290" spans="2:12" x14ac:dyDescent="0.2">
      <c r="B290" s="82"/>
      <c r="C290" s="83"/>
      <c r="D290" s="83"/>
      <c r="E290" s="83"/>
      <c r="F290" s="83"/>
      <c r="G290" s="83"/>
      <c r="H290" s="83"/>
      <c r="I290" s="83"/>
      <c r="J290" s="83"/>
      <c r="K290" s="83"/>
      <c r="L290" s="84"/>
    </row>
    <row r="291" spans="2:12" x14ac:dyDescent="0.2">
      <c r="B291" s="82"/>
      <c r="C291" s="83"/>
      <c r="D291" s="83"/>
      <c r="E291" s="83"/>
      <c r="F291" s="83"/>
      <c r="G291" s="83"/>
      <c r="H291" s="83"/>
      <c r="I291" s="83"/>
      <c r="J291" s="83"/>
      <c r="K291" s="83"/>
      <c r="L291" s="84"/>
    </row>
    <row r="292" spans="2:12" x14ac:dyDescent="0.2">
      <c r="B292" s="82"/>
      <c r="C292" s="83"/>
      <c r="D292" s="83"/>
      <c r="E292" s="83"/>
      <c r="F292" s="83"/>
      <c r="G292" s="83"/>
      <c r="H292" s="83"/>
      <c r="I292" s="83"/>
      <c r="J292" s="83"/>
      <c r="K292" s="83"/>
      <c r="L292" s="84"/>
    </row>
    <row r="293" spans="2:12" x14ac:dyDescent="0.2">
      <c r="B293" s="82"/>
      <c r="C293" s="83"/>
      <c r="D293" s="83"/>
      <c r="E293" s="83"/>
      <c r="F293" s="83"/>
      <c r="G293" s="83"/>
      <c r="H293" s="83"/>
      <c r="I293" s="83"/>
      <c r="J293" s="83"/>
      <c r="K293" s="83"/>
      <c r="L293" s="84"/>
    </row>
    <row r="294" spans="2:12" x14ac:dyDescent="0.2">
      <c r="B294" s="82"/>
      <c r="C294" s="83"/>
      <c r="D294" s="83"/>
      <c r="E294" s="83"/>
      <c r="F294" s="83"/>
      <c r="G294" s="83"/>
      <c r="H294" s="83"/>
      <c r="I294" s="83"/>
      <c r="J294" s="83"/>
      <c r="K294" s="83"/>
      <c r="L294" s="84"/>
    </row>
    <row r="295" spans="2:12" ht="12" thickBot="1" x14ac:dyDescent="0.25">
      <c r="B295" s="85"/>
      <c r="C295" s="86"/>
      <c r="D295" s="86"/>
      <c r="E295" s="86"/>
      <c r="F295" s="86"/>
      <c r="G295" s="86"/>
      <c r="H295" s="86"/>
      <c r="I295" s="86"/>
      <c r="J295" s="86"/>
      <c r="K295" s="86"/>
      <c r="L295" s="87"/>
    </row>
  </sheetData>
  <mergeCells count="18"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267:L267"/>
    <mergeCell ref="B268:L268"/>
    <mergeCell ref="B269:L269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2021-02-18T15:40:48Z</cp:lastPrinted>
  <dcterms:created xsi:type="dcterms:W3CDTF">2021-02-16T15:32:26Z</dcterms:created>
  <dcterms:modified xsi:type="dcterms:W3CDTF">2021-02-18T15:49:33Z</dcterms:modified>
</cp:coreProperties>
</file>