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Hoja1" sheetId="3" r:id="rId1"/>
  </sheets>
  <definedNames>
    <definedName name="_xlnm.Print_Titles" localSheetId="0">Hoja1!$8:$10</definedName>
  </definedNames>
  <calcPr calcId="144525"/>
</workbook>
</file>

<file path=xl/calcChain.xml><?xml version="1.0" encoding="utf-8"?>
<calcChain xmlns="http://schemas.openxmlformats.org/spreadsheetml/2006/main">
  <c r="I37" i="3" l="1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2" i="3"/>
  <c r="I83" i="3"/>
  <c r="I84" i="3"/>
  <c r="I85" i="3"/>
  <c r="I86" i="3"/>
  <c r="I87" i="3"/>
  <c r="I88" i="3"/>
  <c r="I89" i="3"/>
  <c r="I91" i="3"/>
  <c r="I93" i="3"/>
  <c r="I94" i="3"/>
  <c r="I95" i="3"/>
  <c r="I96" i="3"/>
  <c r="I99" i="3"/>
  <c r="I101" i="3"/>
  <c r="I102" i="3"/>
  <c r="I103" i="3"/>
  <c r="I104" i="3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4" i="3"/>
  <c r="I35" i="3"/>
  <c r="I36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80" i="3"/>
  <c r="H82" i="3"/>
  <c r="H83" i="3"/>
  <c r="H84" i="3"/>
  <c r="H85" i="3"/>
  <c r="H86" i="3"/>
  <c r="H87" i="3"/>
  <c r="H88" i="3"/>
  <c r="H89" i="3"/>
  <c r="H91" i="3"/>
  <c r="H93" i="3"/>
  <c r="H94" i="3"/>
  <c r="H95" i="3"/>
  <c r="H96" i="3"/>
  <c r="H97" i="3"/>
  <c r="H99" i="3"/>
  <c r="H101" i="3"/>
  <c r="H102" i="3"/>
  <c r="H103" i="3"/>
  <c r="H104" i="3"/>
  <c r="H40" i="3"/>
  <c r="H41" i="3"/>
  <c r="H42" i="3"/>
  <c r="H35" i="3"/>
  <c r="H36" i="3"/>
  <c r="H37" i="3"/>
  <c r="H38" i="3"/>
  <c r="H39" i="3"/>
  <c r="H32" i="3"/>
  <c r="H33" i="3"/>
  <c r="H34" i="3"/>
  <c r="H27" i="3"/>
  <c r="H28" i="3"/>
  <c r="H29" i="3"/>
  <c r="H30" i="3"/>
  <c r="H31" i="3"/>
  <c r="H22" i="3"/>
  <c r="H23" i="3"/>
  <c r="H24" i="3"/>
  <c r="H25" i="3"/>
  <c r="H26" i="3"/>
  <c r="H14" i="3"/>
  <c r="H16" i="3"/>
  <c r="H17" i="3"/>
  <c r="H18" i="3"/>
  <c r="H19" i="3"/>
  <c r="H20" i="3"/>
  <c r="H21" i="3"/>
  <c r="I12" i="3"/>
  <c r="H12" i="3"/>
  <c r="C102" i="3" l="1"/>
  <c r="C101" i="3" s="1"/>
  <c r="C99" i="3" s="1"/>
  <c r="C94" i="3"/>
  <c r="C93" i="3" s="1"/>
  <c r="C91" i="3" s="1"/>
  <c r="C88" i="3"/>
  <c r="C86" i="3"/>
  <c r="C83" i="3"/>
  <c r="C82" i="3"/>
  <c r="C80" i="3" s="1"/>
  <c r="C76" i="3"/>
  <c r="C75" i="3" s="1"/>
  <c r="C73" i="3"/>
  <c r="C70" i="3"/>
  <c r="C68" i="3"/>
  <c r="C57" i="3"/>
  <c r="C53" i="3"/>
  <c r="C49" i="3"/>
  <c r="C44" i="3"/>
  <c r="C37" i="3"/>
  <c r="C33" i="3"/>
  <c r="C31" i="3"/>
  <c r="C26" i="3"/>
  <c r="C23" i="3"/>
  <c r="C20" i="3"/>
  <c r="C17" i="3"/>
  <c r="C56" i="3" l="1"/>
  <c r="C16" i="3"/>
  <c r="C14" i="3" s="1"/>
  <c r="C12" i="3" s="1"/>
</calcChain>
</file>

<file path=xl/sharedStrings.xml><?xml version="1.0" encoding="utf-8"?>
<sst xmlns="http://schemas.openxmlformats.org/spreadsheetml/2006/main" count="192" uniqueCount="192">
  <si>
    <t>1</t>
  </si>
  <si>
    <t>PRESUPUESTO DE INGRESOS</t>
  </si>
  <si>
    <t>RECURSOS PROPIOS</t>
  </si>
  <si>
    <t>INGRESOS CORRIENTES</t>
  </si>
  <si>
    <t>Programas Propios</t>
  </si>
  <si>
    <t>Programas SUE</t>
  </si>
  <si>
    <t>OTROS SERVICIOS EDUCATIVOS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</si>
  <si>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</si>
  <si>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</si>
  <si>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</si>
  <si>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</si>
  <si>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</si>
  <si>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</si>
  <si>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</si>
  <si>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</si>
  <si>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</si>
  <si>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</si>
  <si>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</si>
  <si>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</si>
  <si>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</si>
  <si>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</si>
  <si>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</si>
  <si>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</si>
  <si>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</si>
  <si>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</si>
  <si>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</si>
  <si>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</si>
  <si>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</si>
  <si>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</si>
  <si>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</si>
  <si>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</si>
  <si>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</si>
  <si>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</si>
  <si>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</si>
  <si>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</si>
  <si>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</si>
  <si>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</si>
  <si>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</si>
  <si>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</si>
  <si>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</si>
  <si>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</si>
  <si>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</si>
  <si>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</si>
  <si>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</si>
  <si>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</si>
  <si>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</si>
  <si>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</si>
  <si>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</si>
  <si>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</si>
  <si>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</si>
  <si>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</si>
  <si>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</si>
  <si>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</si>
  <si>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</si>
  <si>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</si>
  <si>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</si>
  <si>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</si>
  <si>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</si>
  <si>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</si>
  <si>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</si>
  <si>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</si>
  <si>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</si>
  <si>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</si>
  <si>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</si>
  <si>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</si>
  <si>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</si>
  <si>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</si>
  <si>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</si>
  <si>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</si>
  <si>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</si>
  <si>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</si>
  <si>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</si>
  <si>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</si>
  <si>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</si>
  <si>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</si>
  <si>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</si>
  <si>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</si>
  <si>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</si>
  <si>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</si>
  <si>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</si>
  <si>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</si>
  <si>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</si>
  <si>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</si>
  <si>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</si>
  <si>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</si>
  <si>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</si>
  <si>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</si>
  <si>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</si>
  <si>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</si>
  <si>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</si>
  <si>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</si>
  <si>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</si>
  <si>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</si>
  <si>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</si>
  <si>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</si>
  <si>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</si>
  <si>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</si>
  <si>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</si>
  <si>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</si>
  <si>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</si>
  <si>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</si>
  <si>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</si>
  <si>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</si>
  <si>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</si>
  <si>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</si>
  <si>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</si>
  <si>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</si>
  <si>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</si>
  <si>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</si>
  <si>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</si>
  <si>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</si>
  <si>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</si>
  <si>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</si>
  <si>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</si>
  <si>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</si>
  <si>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</si>
  <si>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</si>
  <si>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</si>
  <si>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</si>
  <si>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</si>
  <si>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</si>
  <si>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</si>
  <si>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</si>
  <si>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</si>
  <si>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</si>
  <si>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</si>
  <si>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</si>
  <si>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</si>
  <si>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</si>
  <si>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</si>
  <si>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</si>
  <si>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</si>
  <si>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</si>
  <si>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</si>
  <si>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</si>
  <si>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</si>
  <si>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</si>
  <si>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</si>
  <si>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</si>
  <si>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</si>
  <si>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</si>
  <si>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</si>
  <si>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</si>
  <si>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</si>
  <si>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</si>
  <si>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</si>
  <si>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</si>
  <si>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</si>
  <si>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</si>
  <si>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</si>
  <si>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</si>
  <si>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</si>
  <si>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</si>
  <si>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</si>
  <si>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</si>
  <si>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</si>
  <si>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</si>
  <si>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</si>
  <si>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</si>
  <si>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</si>
  <si>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</si>
  <si>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</si>
  <si>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</si>
  <si>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</si>
  <si>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</si>
  <si>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</si>
  <si>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</si>
  <si>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</si>
  <si>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</si>
  <si>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</si>
  <si>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</si>
  <si>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</si>
  <si>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</si>
  <si>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</si>
  <si>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</si>
  <si>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</si>
  <si>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</si>
  <si>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</si>
  <si>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</si>
  <si>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</si>
  <si>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</si>
  <si>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</si>
  <si>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</si>
  <si>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</si>
  <si>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</si>
  <si>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</si>
  <si>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</si>
  <si>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31 DE MAYO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</si>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</sst>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5">
    <xf numFmtId="0" fontId="0" fillId="0" borderId="0" xfId="0"/>
    <xf numFmtId="0" fontId="3" fillId="0" borderId="1" xfId="2" applyFont="1" applyFill="1" applyBorder="1"/>
    <xf numFmtId="43" fontId="4" fillId="0" borderId="3" xfId="1" applyNumberFormat="1" applyFont="1" applyFill="1" applyBorder="1"/>
    <xf numFmtId="0" fontId="3" fillId="0" borderId="4" xfId="2" applyFont="1" applyFill="1" applyBorder="1"/>
    <xf numFmtId="43" fontId="4" fillId="0" borderId="5" xfId="1" applyNumberFormat="1" applyFont="1" applyFill="1" applyBorder="1"/>
    <xf numFmtId="0" fontId="5" fillId="0" borderId="0" xfId="0" applyFont="1" applyFill="1"/>
    <xf numFmtId="0" fontId="3" fillId="0" borderId="0" xfId="2" applyFont="1" applyFill="1" applyBorder="1" applyAlignment="1"/>
    <xf numFmtId="165" fontId="3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5762625" y="57150"/>
          <a:ext cx="12668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83666</xdr:colOff>
      <xdr:row>0</xdr:row>
      <xdr:rowOff>38615</xdr:rowOff>
    </xdr:from>
    <xdr:to>
      <xdr:col>7</xdr:col>
      <xdr:colOff>849527</xdr:colOff>
      <xdr:row>6</xdr:row>
      <xdr:rowOff>122281</xdr:rowOff>
    </xdr:to>
    <xdr:pic>
      <xdr:nvPicPr>
        <xdr:cNvPr id="6" name="5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9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51485</xdr:rowOff>
    </xdr:from>
    <xdr:to>
      <xdr:col>1</xdr:col>
      <xdr:colOff>798041</xdr:colOff>
      <xdr:row>6</xdr:row>
      <xdr:rowOff>122281</xdr:rowOff>
    </xdr:to>
    <xdr:pic>
      <xdr:nvPicPr>
        <xdr:cNvPr id="7" name="6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topLeftCell="A87" workbookViewId="0">
      <selection activeCell="K104" sqref="K104"/>
    </sheetView>
  </sheetViews>
  <sheetFormatPr baseColWidth="10" defaultColWidth="17" defaultRowHeight="11.25" x14ac:dyDescent="0.2"/>
  <cols>
    <col min="1" max="1" width="8" style="26" customWidth="1"/>
    <col min="2" max="2" width="18.7109375" style="26" customWidth="1"/>
    <col min="3" max="3" width="12.85546875" style="26" customWidth="1"/>
    <col min="4" max="4" width="12" style="26" customWidth="1"/>
    <col min="5" max="5" width="11.85546875" style="26" customWidth="1"/>
    <col min="6" max="6" width="12.85546875" style="26" customWidth="1"/>
    <col min="7" max="7" width="13.85546875" style="26" customWidth="1"/>
    <col min="8" max="8" width="13.7109375" style="26" customWidth="1"/>
    <col min="9" max="9" width="13.85546875" style="26" customWidth="1"/>
    <col min="10" max="16384" width="17" style="26"/>
  </cols>
  <sheetData>
    <row r="1" spans="1:9" x14ac:dyDescent="0.2">
      <c r="A1" s="1"/>
      <c r="B1" s="22" t="s">
        <v>170</v>
      </c>
      <c r="C1" s="22"/>
      <c r="D1" s="22"/>
      <c r="E1" s="22"/>
      <c r="F1" s="22"/>
      <c r="G1" s="22"/>
      <c r="H1" s="23"/>
      <c r="I1" s="2"/>
    </row>
    <row r="2" spans="1:9" x14ac:dyDescent="0.2">
      <c r="A2" s="3"/>
      <c r="B2" s="9"/>
      <c r="C2" s="9"/>
      <c r="D2" s="25" t="s">
        <v>171</v>
      </c>
      <c r="E2" s="25"/>
      <c r="F2" s="9"/>
      <c r="G2" s="9"/>
      <c r="H2" s="24"/>
      <c r="I2" s="4"/>
    </row>
    <row r="3" spans="1:9" x14ac:dyDescent="0.2">
      <c r="A3" s="3"/>
      <c r="B3" s="25" t="s">
        <v>172</v>
      </c>
      <c r="C3" s="25"/>
      <c r="D3" s="25"/>
      <c r="E3" s="25"/>
      <c r="F3" s="25"/>
      <c r="G3" s="25"/>
      <c r="H3" s="24"/>
      <c r="I3" s="4"/>
    </row>
    <row r="4" spans="1:9" x14ac:dyDescent="0.2">
      <c r="A4" s="5"/>
      <c r="B4" s="25" t="s">
        <v>173</v>
      </c>
      <c r="C4" s="25"/>
      <c r="D4" s="25"/>
      <c r="E4" s="25"/>
      <c r="F4" s="25"/>
      <c r="G4" s="25"/>
      <c r="H4" s="24"/>
      <c r="I4" s="4"/>
    </row>
    <row r="5" spans="1:9" x14ac:dyDescent="0.2">
      <c r="A5" s="3"/>
      <c r="B5" s="25" t="s">
        <v>174</v>
      </c>
      <c r="C5" s="25"/>
      <c r="D5" s="25"/>
      <c r="E5" s="25"/>
      <c r="F5" s="25"/>
      <c r="G5" s="25"/>
      <c r="H5" s="24"/>
      <c r="I5" s="4"/>
    </row>
    <row r="6" spans="1:9" x14ac:dyDescent="0.2">
      <c r="A6" s="3"/>
      <c r="B6" s="25" t="s">
        <v>187</v>
      </c>
      <c r="C6" s="25"/>
      <c r="D6" s="25"/>
      <c r="E6" s="25"/>
      <c r="F6" s="25"/>
      <c r="G6" s="25"/>
      <c r="H6" s="24"/>
      <c r="I6" s="4"/>
    </row>
    <row r="7" spans="1:9" ht="12" thickBot="1" x14ac:dyDescent="0.25">
      <c r="A7" s="3"/>
      <c r="B7" s="6"/>
      <c r="C7" s="6"/>
      <c r="D7" s="6"/>
      <c r="E7" s="6"/>
      <c r="F7" s="6"/>
      <c r="G7" s="7"/>
      <c r="H7" s="24"/>
      <c r="I7" s="4"/>
    </row>
    <row r="8" spans="1:9" ht="12.75" customHeight="1" x14ac:dyDescent="0.2">
      <c r="A8" s="14" t="s">
        <v>175</v>
      </c>
      <c r="B8" s="16" t="s">
        <v>176</v>
      </c>
      <c r="C8" s="16" t="s">
        <v>177</v>
      </c>
      <c r="D8" s="18" t="s">
        <v>178</v>
      </c>
      <c r="E8" s="19"/>
      <c r="F8" s="16" t="s">
        <v>179</v>
      </c>
      <c r="G8" s="20" t="s">
        <v>180</v>
      </c>
      <c r="H8" s="10" t="s">
        <v>181</v>
      </c>
      <c r="I8" s="12" t="s">
        <v>182</v>
      </c>
    </row>
    <row r="9" spans="1:9" x14ac:dyDescent="0.2">
      <c r="A9" s="15"/>
      <c r="B9" s="17"/>
      <c r="C9" s="17"/>
      <c r="D9" s="8" t="s">
        <v>183</v>
      </c>
      <c r="E9" s="8" t="s">
        <v>184</v>
      </c>
      <c r="F9" s="17"/>
      <c r="G9" s="21"/>
      <c r="H9" s="11"/>
      <c r="I9" s="13"/>
    </row>
    <row r="10" spans="1:9" ht="12" thickBot="1" x14ac:dyDescent="0.25">
      <c r="A10" s="8">
        <v>1</v>
      </c>
      <c r="B10" s="8">
        <v>2</v>
      </c>
      <c r="C10" s="8">
        <v>3</v>
      </c>
      <c r="D10" s="36">
        <v>4</v>
      </c>
      <c r="E10" s="36"/>
      <c r="F10" s="8">
        <v>5</v>
      </c>
      <c r="G10" s="8">
        <v>6</v>
      </c>
      <c r="H10" s="37" t="s">
        <v>185</v>
      </c>
      <c r="I10" s="37" t="s">
        <v>186</v>
      </c>
    </row>
    <row r="11" spans="1:9" x14ac:dyDescent="0.2">
      <c r="A11" s="38"/>
      <c r="B11" s="39"/>
      <c r="C11" s="40"/>
      <c r="D11" s="40"/>
      <c r="E11" s="40"/>
      <c r="F11" s="40"/>
      <c r="G11" s="41"/>
      <c r="H11" s="39"/>
      <c r="I11" s="42"/>
    </row>
    <row r="12" spans="1:9" ht="22.5" x14ac:dyDescent="0.2">
      <c r="A12" s="43" t="s">
        <v>0</v>
      </c>
      <c r="B12" s="44" t="s">
        <v>1</v>
      </c>
      <c r="C12" s="45">
        <f>C14+C80+C91+C99</f>
        <v>192549494774</v>
      </c>
      <c r="D12" s="45">
        <v>72245109066</v>
      </c>
      <c r="E12" s="45">
        <v>0</v>
      </c>
      <c r="F12" s="45">
        <v>264794603840</v>
      </c>
      <c r="G12" s="45">
        <v>79003166525.970001</v>
      </c>
      <c r="H12" s="45">
        <f>F12-E12</f>
        <v>264794603840</v>
      </c>
      <c r="I12" s="46">
        <f t="shared" ref="I12:I29" si="0">G12/F12*100</f>
        <v>29.835640674047507</v>
      </c>
    </row>
    <row r="13" spans="1:9" x14ac:dyDescent="0.2">
      <c r="A13" s="43"/>
      <c r="B13" s="44"/>
      <c r="C13" s="45"/>
      <c r="D13" s="45"/>
      <c r="E13" s="45"/>
      <c r="F13" s="45"/>
      <c r="G13" s="45"/>
      <c r="H13" s="45"/>
      <c r="I13" s="46"/>
    </row>
    <row r="14" spans="1:9" x14ac:dyDescent="0.2">
      <c r="A14" s="43" t="s">
        <v>8</v>
      </c>
      <c r="B14" s="44" t="s">
        <v>9</v>
      </c>
      <c r="C14" s="45">
        <f>C16+C56+C75</f>
        <v>44496372169</v>
      </c>
      <c r="D14" s="45">
        <v>45559026550</v>
      </c>
      <c r="E14" s="45">
        <v>0</v>
      </c>
      <c r="F14" s="45">
        <v>90055398719</v>
      </c>
      <c r="G14" s="45">
        <v>18197148332.970001</v>
      </c>
      <c r="H14" s="45">
        <f t="shared" ref="H14:H78" si="1">F14-E14</f>
        <v>90055398719</v>
      </c>
      <c r="I14" s="46">
        <f t="shared" si="0"/>
        <v>20.206615696356632</v>
      </c>
    </row>
    <row r="15" spans="1:9" x14ac:dyDescent="0.2">
      <c r="A15" s="43"/>
      <c r="B15" s="44"/>
      <c r="C15" s="45"/>
      <c r="D15" s="45"/>
      <c r="E15" s="45"/>
      <c r="F15" s="45"/>
      <c r="G15" s="45"/>
      <c r="H15" s="45"/>
      <c r="I15" s="46"/>
    </row>
    <row r="16" spans="1:9" x14ac:dyDescent="0.2">
      <c r="A16" s="43" t="s">
        <v>10</v>
      </c>
      <c r="B16" s="44" t="s">
        <v>3</v>
      </c>
      <c r="C16" s="45">
        <f>C17+C20+C23+C26+C31+C33+C37+C44+C49+C53</f>
        <v>35752012174</v>
      </c>
      <c r="D16" s="45">
        <v>4453925230</v>
      </c>
      <c r="E16" s="45">
        <v>0</v>
      </c>
      <c r="F16" s="45">
        <v>40205937404</v>
      </c>
      <c r="G16" s="45">
        <v>13285077511.9</v>
      </c>
      <c r="H16" s="45">
        <f t="shared" si="1"/>
        <v>40205937404</v>
      </c>
      <c r="I16" s="46">
        <f t="shared" si="0"/>
        <v>33.042576220541733</v>
      </c>
    </row>
    <row r="17" spans="1:9" x14ac:dyDescent="0.2">
      <c r="A17" s="47" t="s">
        <v>11</v>
      </c>
      <c r="B17" s="48" t="s">
        <v>12</v>
      </c>
      <c r="C17" s="49">
        <f>C18+C19</f>
        <v>950605718</v>
      </c>
      <c r="D17" s="49">
        <v>0</v>
      </c>
      <c r="E17" s="49">
        <v>0</v>
      </c>
      <c r="F17" s="49">
        <v>950605718</v>
      </c>
      <c r="G17" s="49">
        <v>234267292</v>
      </c>
      <c r="H17" s="49">
        <f t="shared" si="1"/>
        <v>950605718</v>
      </c>
      <c r="I17" s="50">
        <f t="shared" si="0"/>
        <v>24.644001983585795</v>
      </c>
    </row>
    <row r="18" spans="1:9" x14ac:dyDescent="0.2">
      <c r="A18" s="51" t="s">
        <v>13</v>
      </c>
      <c r="B18" s="52" t="s">
        <v>14</v>
      </c>
      <c r="C18" s="53">
        <v>895438918</v>
      </c>
      <c r="D18" s="53">
        <v>0</v>
      </c>
      <c r="E18" s="53">
        <v>0</v>
      </c>
      <c r="F18" s="53">
        <v>895438918</v>
      </c>
      <c r="G18" s="53">
        <v>185420503</v>
      </c>
      <c r="H18" s="53">
        <f t="shared" si="1"/>
        <v>895438918</v>
      </c>
      <c r="I18" s="54">
        <f t="shared" si="0"/>
        <v>20.707219585021434</v>
      </c>
    </row>
    <row r="19" spans="1:9" x14ac:dyDescent="0.2">
      <c r="A19" s="51" t="s">
        <v>15</v>
      </c>
      <c r="B19" s="52" t="s">
        <v>16</v>
      </c>
      <c r="C19" s="53">
        <v>55166800</v>
      </c>
      <c r="D19" s="53">
        <v>0</v>
      </c>
      <c r="E19" s="53">
        <v>0</v>
      </c>
      <c r="F19" s="53">
        <v>55166800</v>
      </c>
      <c r="G19" s="53">
        <v>48846789</v>
      </c>
      <c r="H19" s="53">
        <f t="shared" si="1"/>
        <v>55166800</v>
      </c>
      <c r="I19" s="54">
        <f t="shared" si="0"/>
        <v>88.543814395614746</v>
      </c>
    </row>
    <row r="20" spans="1:9" ht="22.5" x14ac:dyDescent="0.2">
      <c r="A20" s="47" t="s">
        <v>17</v>
      </c>
      <c r="B20" s="48" t="s">
        <v>18</v>
      </c>
      <c r="C20" s="49">
        <f>C21+C22</f>
        <v>10434792058</v>
      </c>
      <c r="D20" s="49">
        <v>897408551</v>
      </c>
      <c r="E20" s="49">
        <v>0</v>
      </c>
      <c r="F20" s="49">
        <v>11332200609</v>
      </c>
      <c r="G20" s="49">
        <v>3095477968.3400002</v>
      </c>
      <c r="H20" s="49">
        <f t="shared" si="1"/>
        <v>11332200609</v>
      </c>
      <c r="I20" s="50">
        <f t="shared" si="0"/>
        <v>27.315771006397298</v>
      </c>
    </row>
    <row r="21" spans="1:9" x14ac:dyDescent="0.2">
      <c r="A21" s="51" t="s">
        <v>19</v>
      </c>
      <c r="B21" s="52" t="s">
        <v>20</v>
      </c>
      <c r="C21" s="53">
        <v>5552383427</v>
      </c>
      <c r="D21" s="53">
        <v>614853253</v>
      </c>
      <c r="E21" s="53">
        <v>0</v>
      </c>
      <c r="F21" s="53">
        <v>6167236680</v>
      </c>
      <c r="G21" s="53">
        <v>1974527736.47</v>
      </c>
      <c r="H21" s="53">
        <f t="shared" si="1"/>
        <v>6167236680</v>
      </c>
      <c r="I21" s="54">
        <f t="shared" si="0"/>
        <v>32.01640927570174</v>
      </c>
    </row>
    <row r="22" spans="1:9" x14ac:dyDescent="0.2">
      <c r="A22" s="51" t="s">
        <v>21</v>
      </c>
      <c r="B22" s="52" t="s">
        <v>22</v>
      </c>
      <c r="C22" s="53">
        <v>4882408631</v>
      </c>
      <c r="D22" s="53">
        <v>282555298</v>
      </c>
      <c r="E22" s="53">
        <v>0</v>
      </c>
      <c r="F22" s="53">
        <v>5164963929</v>
      </c>
      <c r="G22" s="53">
        <v>1120950231.8699999</v>
      </c>
      <c r="H22" s="53">
        <f>F22-E22</f>
        <v>5164963929</v>
      </c>
      <c r="I22" s="54">
        <f t="shared" si="0"/>
        <v>21.702963414248462</v>
      </c>
    </row>
    <row r="23" spans="1:9" ht="22.5" x14ac:dyDescent="0.2">
      <c r="A23" s="47" t="s">
        <v>23</v>
      </c>
      <c r="B23" s="48" t="s">
        <v>24</v>
      </c>
      <c r="C23" s="49">
        <f>C24+C25</f>
        <v>6473793995</v>
      </c>
      <c r="D23" s="49">
        <v>0</v>
      </c>
      <c r="E23" s="49">
        <v>0</v>
      </c>
      <c r="F23" s="49">
        <v>6473793995</v>
      </c>
      <c r="G23" s="49">
        <v>1547979677.1500001</v>
      </c>
      <c r="H23" s="49">
        <f t="shared" si="1"/>
        <v>6473793995</v>
      </c>
      <c r="I23" s="50">
        <f t="shared" si="0"/>
        <v>23.911475687140708</v>
      </c>
    </row>
    <row r="24" spans="1:9" x14ac:dyDescent="0.2">
      <c r="A24" s="51" t="s">
        <v>25</v>
      </c>
      <c r="B24" s="52" t="s">
        <v>4</v>
      </c>
      <c r="C24" s="53">
        <v>3530675200</v>
      </c>
      <c r="D24" s="53">
        <v>0</v>
      </c>
      <c r="E24" s="53">
        <v>0</v>
      </c>
      <c r="F24" s="53">
        <v>3530675200</v>
      </c>
      <c r="G24" s="53">
        <v>1309800514.1700001</v>
      </c>
      <c r="H24" s="53">
        <f t="shared" si="1"/>
        <v>3530675200</v>
      </c>
      <c r="I24" s="54">
        <f t="shared" si="0"/>
        <v>37.097734568447422</v>
      </c>
    </row>
    <row r="25" spans="1:9" x14ac:dyDescent="0.2">
      <c r="A25" s="51" t="s">
        <v>26</v>
      </c>
      <c r="B25" s="52" t="s">
        <v>5</v>
      </c>
      <c r="C25" s="53">
        <v>2943118795</v>
      </c>
      <c r="D25" s="53">
        <v>0</v>
      </c>
      <c r="E25" s="53">
        <v>0</v>
      </c>
      <c r="F25" s="53">
        <v>2943118795</v>
      </c>
      <c r="G25" s="53">
        <v>238179162.97999999</v>
      </c>
      <c r="H25" s="53">
        <f t="shared" si="1"/>
        <v>2943118795</v>
      </c>
      <c r="I25" s="54">
        <f t="shared" si="0"/>
        <v>8.0927471695888507</v>
      </c>
    </row>
    <row r="26" spans="1:9" ht="22.5" x14ac:dyDescent="0.2">
      <c r="A26" s="47" t="s">
        <v>27</v>
      </c>
      <c r="B26" s="48" t="s">
        <v>28</v>
      </c>
      <c r="C26" s="49">
        <f>C27+C28+C29+C30</f>
        <v>3901843658</v>
      </c>
      <c r="D26" s="49">
        <v>0</v>
      </c>
      <c r="E26" s="49">
        <v>0</v>
      </c>
      <c r="F26" s="49">
        <v>3901843658</v>
      </c>
      <c r="G26" s="49">
        <v>1733284268.4100001</v>
      </c>
      <c r="H26" s="49">
        <f t="shared" si="1"/>
        <v>3901843658</v>
      </c>
      <c r="I26" s="50">
        <f t="shared" si="0"/>
        <v>44.422186543948918</v>
      </c>
    </row>
    <row r="27" spans="1:9" x14ac:dyDescent="0.2">
      <c r="A27" s="51" t="s">
        <v>29</v>
      </c>
      <c r="B27" s="52" t="s">
        <v>30</v>
      </c>
      <c r="C27" s="53">
        <v>2418705458</v>
      </c>
      <c r="D27" s="53">
        <v>0</v>
      </c>
      <c r="E27" s="53">
        <v>0</v>
      </c>
      <c r="F27" s="53">
        <v>2418705458</v>
      </c>
      <c r="G27" s="53">
        <v>1215476594.4100001</v>
      </c>
      <c r="H27" s="53">
        <f>F27-E27</f>
        <v>2418705458</v>
      </c>
      <c r="I27" s="54">
        <f t="shared" si="0"/>
        <v>50.253187728573778</v>
      </c>
    </row>
    <row r="28" spans="1:9" x14ac:dyDescent="0.2">
      <c r="A28" s="51" t="s">
        <v>31</v>
      </c>
      <c r="B28" s="52" t="s">
        <v>32</v>
      </c>
      <c r="C28" s="53">
        <v>1324003200</v>
      </c>
      <c r="D28" s="53">
        <v>0</v>
      </c>
      <c r="E28" s="53">
        <v>0</v>
      </c>
      <c r="F28" s="53">
        <v>1324003200</v>
      </c>
      <c r="G28" s="53">
        <v>487568474</v>
      </c>
      <c r="H28" s="53">
        <f t="shared" si="1"/>
        <v>1324003200</v>
      </c>
      <c r="I28" s="54">
        <f t="shared" si="0"/>
        <v>36.825324440303469</v>
      </c>
    </row>
    <row r="29" spans="1:9" ht="22.5" x14ac:dyDescent="0.2">
      <c r="A29" s="51" t="s">
        <v>33</v>
      </c>
      <c r="B29" s="52" t="s">
        <v>34</v>
      </c>
      <c r="C29" s="53">
        <v>159135000</v>
      </c>
      <c r="D29" s="53">
        <v>0</v>
      </c>
      <c r="E29" s="53">
        <v>0</v>
      </c>
      <c r="F29" s="53">
        <v>159135000</v>
      </c>
      <c r="G29" s="53">
        <v>19357200</v>
      </c>
      <c r="H29" s="53">
        <f t="shared" si="1"/>
        <v>159135000</v>
      </c>
      <c r="I29" s="54">
        <f t="shared" si="0"/>
        <v>12.164011688189273</v>
      </c>
    </row>
    <row r="30" spans="1:9" ht="22.5" x14ac:dyDescent="0.2">
      <c r="A30" s="51" t="s">
        <v>35</v>
      </c>
      <c r="B30" s="52" t="s">
        <v>36</v>
      </c>
      <c r="C30" s="53">
        <v>0</v>
      </c>
      <c r="D30" s="53">
        <v>0</v>
      </c>
      <c r="E30" s="53">
        <v>0</v>
      </c>
      <c r="F30" s="53">
        <v>0</v>
      </c>
      <c r="G30" s="53">
        <v>10882000</v>
      </c>
      <c r="H30" s="53">
        <f t="shared" si="1"/>
        <v>0</v>
      </c>
      <c r="I30" s="54">
        <v>0</v>
      </c>
    </row>
    <row r="31" spans="1:9" ht="22.5" x14ac:dyDescent="0.2">
      <c r="A31" s="47" t="s">
        <v>37</v>
      </c>
      <c r="B31" s="48" t="s">
        <v>6</v>
      </c>
      <c r="C31" s="49">
        <f>C32</f>
        <v>2317005600</v>
      </c>
      <c r="D31" s="49">
        <v>262111076</v>
      </c>
      <c r="E31" s="49">
        <v>0</v>
      </c>
      <c r="F31" s="49">
        <v>2579116676</v>
      </c>
      <c r="G31" s="49">
        <v>786637065.27999997</v>
      </c>
      <c r="H31" s="49">
        <f t="shared" si="1"/>
        <v>2579116676</v>
      </c>
      <c r="I31" s="50">
        <f t="shared" ref="I31:I36" si="2">G31/F31*100</f>
        <v>30.500251213916002</v>
      </c>
    </row>
    <row r="32" spans="1:9" ht="22.5" x14ac:dyDescent="0.2">
      <c r="A32" s="51" t="s">
        <v>38</v>
      </c>
      <c r="B32" s="52" t="s">
        <v>7</v>
      </c>
      <c r="C32" s="53">
        <v>2317005600</v>
      </c>
      <c r="D32" s="53">
        <v>262111076</v>
      </c>
      <c r="E32" s="53">
        <v>0</v>
      </c>
      <c r="F32" s="53">
        <v>2579116676</v>
      </c>
      <c r="G32" s="53">
        <v>786637065.27999997</v>
      </c>
      <c r="H32" s="53">
        <f>F32-E32</f>
        <v>2579116676</v>
      </c>
      <c r="I32" s="54">
        <f t="shared" si="2"/>
        <v>30.500251213916002</v>
      </c>
    </row>
    <row r="33" spans="1:9" ht="34.5" thickBot="1" x14ac:dyDescent="0.25">
      <c r="A33" s="55" t="s">
        <v>39</v>
      </c>
      <c r="B33" s="56" t="s">
        <v>40</v>
      </c>
      <c r="C33" s="57">
        <f>C34+C35+C36</f>
        <v>0</v>
      </c>
      <c r="D33" s="57">
        <v>1351366884</v>
      </c>
      <c r="E33" s="57">
        <v>0</v>
      </c>
      <c r="F33" s="57">
        <v>1351366884</v>
      </c>
      <c r="G33" s="57">
        <v>865795942</v>
      </c>
      <c r="H33" s="57">
        <f t="shared" si="1"/>
        <v>1351366884</v>
      </c>
      <c r="I33" s="58">
        <f t="shared" si="2"/>
        <v>64.06816329828014</v>
      </c>
    </row>
    <row r="34" spans="1:9" ht="45" x14ac:dyDescent="0.2">
      <c r="A34" s="59" t="s">
        <v>41</v>
      </c>
      <c r="B34" s="60" t="s">
        <v>42</v>
      </c>
      <c r="C34" s="61">
        <v>0</v>
      </c>
      <c r="D34" s="61">
        <v>1012000000</v>
      </c>
      <c r="E34" s="61">
        <v>0</v>
      </c>
      <c r="F34" s="61">
        <v>1012000000</v>
      </c>
      <c r="G34" s="61">
        <v>708400000</v>
      </c>
      <c r="H34" s="61">
        <f t="shared" si="1"/>
        <v>1012000000</v>
      </c>
      <c r="I34" s="62">
        <f t="shared" si="2"/>
        <v>70</v>
      </c>
    </row>
    <row r="35" spans="1:9" ht="22.5" x14ac:dyDescent="0.2">
      <c r="A35" s="51" t="s">
        <v>43</v>
      </c>
      <c r="B35" s="52" t="s">
        <v>44</v>
      </c>
      <c r="C35" s="53">
        <v>0</v>
      </c>
      <c r="D35" s="53">
        <v>24575000</v>
      </c>
      <c r="E35" s="53">
        <v>0</v>
      </c>
      <c r="F35" s="53">
        <v>24575000</v>
      </c>
      <c r="G35" s="53">
        <v>0</v>
      </c>
      <c r="H35" s="53">
        <f>F35-E35</f>
        <v>24575000</v>
      </c>
      <c r="I35" s="54">
        <f t="shared" si="2"/>
        <v>0</v>
      </c>
    </row>
    <row r="36" spans="1:9" ht="45" x14ac:dyDescent="0.2">
      <c r="A36" s="51" t="s">
        <v>45</v>
      </c>
      <c r="B36" s="52" t="s">
        <v>46</v>
      </c>
      <c r="C36" s="53">
        <v>0</v>
      </c>
      <c r="D36" s="53">
        <v>314791884</v>
      </c>
      <c r="E36" s="53">
        <v>0</v>
      </c>
      <c r="F36" s="53">
        <v>314791884</v>
      </c>
      <c r="G36" s="53">
        <v>157395942</v>
      </c>
      <c r="H36" s="53">
        <f t="shared" si="1"/>
        <v>314791884</v>
      </c>
      <c r="I36" s="54">
        <f t="shared" si="2"/>
        <v>50</v>
      </c>
    </row>
    <row r="37" spans="1:9" ht="22.5" x14ac:dyDescent="0.2">
      <c r="A37" s="47" t="s">
        <v>47</v>
      </c>
      <c r="B37" s="48" t="s">
        <v>48</v>
      </c>
      <c r="C37" s="49">
        <f>C38+C39+C40+C41+C42+C43</f>
        <v>1378234389</v>
      </c>
      <c r="D37" s="49">
        <v>270266531</v>
      </c>
      <c r="E37" s="49">
        <v>0</v>
      </c>
      <c r="F37" s="49">
        <v>1648500920</v>
      </c>
      <c r="G37" s="49">
        <v>766800312</v>
      </c>
      <c r="H37" s="49">
        <f t="shared" si="1"/>
        <v>1648500920</v>
      </c>
      <c r="I37" s="50">
        <f t="shared" ref="I37:I104" si="3">G37/F37*100</f>
        <v>46.515006615828888</v>
      </c>
    </row>
    <row r="38" spans="1:9" x14ac:dyDescent="0.2">
      <c r="A38" s="51" t="s">
        <v>49</v>
      </c>
      <c r="B38" s="52" t="s">
        <v>50</v>
      </c>
      <c r="C38" s="53">
        <v>880762579</v>
      </c>
      <c r="D38" s="53">
        <v>270266531</v>
      </c>
      <c r="E38" s="53">
        <v>0</v>
      </c>
      <c r="F38" s="53">
        <v>1151029110</v>
      </c>
      <c r="G38" s="53">
        <v>738228812</v>
      </c>
      <c r="H38" s="53">
        <f t="shared" si="1"/>
        <v>1151029110</v>
      </c>
      <c r="I38" s="54">
        <f t="shared" si="3"/>
        <v>64.136415455209473</v>
      </c>
    </row>
    <row r="39" spans="1:9" x14ac:dyDescent="0.2">
      <c r="A39" s="51" t="s">
        <v>51</v>
      </c>
      <c r="B39" s="52" t="s">
        <v>52</v>
      </c>
      <c r="C39" s="53">
        <v>63654000</v>
      </c>
      <c r="D39" s="53">
        <v>0</v>
      </c>
      <c r="E39" s="53">
        <v>0</v>
      </c>
      <c r="F39" s="53">
        <v>63654000</v>
      </c>
      <c r="G39" s="53">
        <v>4652500</v>
      </c>
      <c r="H39" s="53">
        <f t="shared" si="1"/>
        <v>63654000</v>
      </c>
      <c r="I39" s="54">
        <f t="shared" si="3"/>
        <v>7.3090457787413206</v>
      </c>
    </row>
    <row r="40" spans="1:9" x14ac:dyDescent="0.2">
      <c r="A40" s="51" t="s">
        <v>53</v>
      </c>
      <c r="B40" s="52" t="s">
        <v>54</v>
      </c>
      <c r="C40" s="53">
        <v>106090000</v>
      </c>
      <c r="D40" s="53">
        <v>0</v>
      </c>
      <c r="E40" s="53">
        <v>0</v>
      </c>
      <c r="F40" s="53">
        <v>106090000</v>
      </c>
      <c r="G40" s="53">
        <v>15549000</v>
      </c>
      <c r="H40" s="53">
        <f>F40-E40</f>
        <v>106090000</v>
      </c>
      <c r="I40" s="54">
        <f t="shared" si="3"/>
        <v>14.656423791120746</v>
      </c>
    </row>
    <row r="41" spans="1:9" x14ac:dyDescent="0.2">
      <c r="A41" s="51" t="s">
        <v>55</v>
      </c>
      <c r="B41" s="52" t="s">
        <v>56</v>
      </c>
      <c r="C41" s="53">
        <v>263092400</v>
      </c>
      <c r="D41" s="53">
        <v>0</v>
      </c>
      <c r="E41" s="53">
        <v>0</v>
      </c>
      <c r="F41" s="53">
        <v>263092400</v>
      </c>
      <c r="G41" s="53">
        <v>8370000</v>
      </c>
      <c r="H41" s="53">
        <f t="shared" si="1"/>
        <v>263092400</v>
      </c>
      <c r="I41" s="54">
        <f t="shared" si="3"/>
        <v>3.1813917847873978</v>
      </c>
    </row>
    <row r="42" spans="1:9" x14ac:dyDescent="0.2">
      <c r="A42" s="51" t="s">
        <v>57</v>
      </c>
      <c r="B42" s="52" t="s">
        <v>58</v>
      </c>
      <c r="C42" s="53">
        <v>54026410</v>
      </c>
      <c r="D42" s="53">
        <v>0</v>
      </c>
      <c r="E42" s="53">
        <v>0</v>
      </c>
      <c r="F42" s="53">
        <v>54026410</v>
      </c>
      <c r="G42" s="53">
        <v>0</v>
      </c>
      <c r="H42" s="53">
        <f t="shared" si="1"/>
        <v>54026410</v>
      </c>
      <c r="I42" s="54">
        <f t="shared" si="3"/>
        <v>0</v>
      </c>
    </row>
    <row r="43" spans="1:9" x14ac:dyDescent="0.2">
      <c r="A43" s="51" t="s">
        <v>59</v>
      </c>
      <c r="B43" s="52" t="s">
        <v>60</v>
      </c>
      <c r="C43" s="53">
        <v>10609000</v>
      </c>
      <c r="D43" s="53">
        <v>0</v>
      </c>
      <c r="E43" s="53">
        <v>0</v>
      </c>
      <c r="F43" s="53">
        <v>10609000</v>
      </c>
      <c r="G43" s="53">
        <v>0</v>
      </c>
      <c r="H43" s="53">
        <f t="shared" si="1"/>
        <v>10609000</v>
      </c>
      <c r="I43" s="54">
        <f t="shared" si="3"/>
        <v>0</v>
      </c>
    </row>
    <row r="44" spans="1:9" ht="22.5" x14ac:dyDescent="0.2">
      <c r="A44" s="47" t="s">
        <v>61</v>
      </c>
      <c r="B44" s="48" t="s">
        <v>62</v>
      </c>
      <c r="C44" s="49">
        <f>C45+C46+C47+C48</f>
        <v>136282959</v>
      </c>
      <c r="D44" s="49">
        <v>0</v>
      </c>
      <c r="E44" s="49">
        <v>0</v>
      </c>
      <c r="F44" s="49">
        <v>136282959</v>
      </c>
      <c r="G44" s="49">
        <v>77710614</v>
      </c>
      <c r="H44" s="49">
        <f t="shared" si="1"/>
        <v>136282959</v>
      </c>
      <c r="I44" s="50">
        <f t="shared" si="3"/>
        <v>57.021519469649903</v>
      </c>
    </row>
    <row r="45" spans="1:9" x14ac:dyDescent="0.2">
      <c r="A45" s="51" t="s">
        <v>63</v>
      </c>
      <c r="B45" s="52" t="s">
        <v>64</v>
      </c>
      <c r="C45" s="53">
        <v>15913500</v>
      </c>
      <c r="D45" s="53">
        <v>0</v>
      </c>
      <c r="E45" s="53">
        <v>0</v>
      </c>
      <c r="F45" s="53">
        <v>15913500</v>
      </c>
      <c r="G45" s="53">
        <v>366600</v>
      </c>
      <c r="H45" s="53">
        <f t="shared" si="1"/>
        <v>15913500</v>
      </c>
      <c r="I45" s="54">
        <f t="shared" si="3"/>
        <v>2.3037044019228956</v>
      </c>
    </row>
    <row r="46" spans="1:9" x14ac:dyDescent="0.2">
      <c r="A46" s="51" t="s">
        <v>65</v>
      </c>
      <c r="B46" s="52" t="s">
        <v>66</v>
      </c>
      <c r="C46" s="53">
        <v>98180042</v>
      </c>
      <c r="D46" s="53">
        <v>0</v>
      </c>
      <c r="E46" s="53">
        <v>0</v>
      </c>
      <c r="F46" s="53">
        <v>98180042</v>
      </c>
      <c r="G46" s="53">
        <v>66707745</v>
      </c>
      <c r="H46" s="53">
        <f t="shared" si="1"/>
        <v>98180042</v>
      </c>
      <c r="I46" s="54">
        <f t="shared" si="3"/>
        <v>67.944302773877411</v>
      </c>
    </row>
    <row r="47" spans="1:9" x14ac:dyDescent="0.2">
      <c r="A47" s="51" t="s">
        <v>67</v>
      </c>
      <c r="B47" s="52" t="s">
        <v>68</v>
      </c>
      <c r="C47" s="53">
        <v>21218000</v>
      </c>
      <c r="D47" s="53">
        <v>0</v>
      </c>
      <c r="E47" s="53">
        <v>0</v>
      </c>
      <c r="F47" s="53">
        <v>21218000</v>
      </c>
      <c r="G47" s="53">
        <v>7920000</v>
      </c>
      <c r="H47" s="53">
        <f t="shared" si="1"/>
        <v>21218000</v>
      </c>
      <c r="I47" s="54">
        <f t="shared" si="3"/>
        <v>37.326798001696673</v>
      </c>
    </row>
    <row r="48" spans="1:9" x14ac:dyDescent="0.2">
      <c r="A48" s="51" t="s">
        <v>69</v>
      </c>
      <c r="B48" s="52" t="s">
        <v>70</v>
      </c>
      <c r="C48" s="53">
        <v>971417</v>
      </c>
      <c r="D48" s="53">
        <v>0</v>
      </c>
      <c r="E48" s="53">
        <v>0</v>
      </c>
      <c r="F48" s="53">
        <v>971417</v>
      </c>
      <c r="G48" s="53">
        <v>2716269</v>
      </c>
      <c r="H48" s="53">
        <f t="shared" si="1"/>
        <v>971417</v>
      </c>
      <c r="I48" s="54">
        <f t="shared" si="3"/>
        <v>279.61925722938759</v>
      </c>
    </row>
    <row r="49" spans="1:9" ht="22.5" x14ac:dyDescent="0.2">
      <c r="A49" s="47" t="s">
        <v>71</v>
      </c>
      <c r="B49" s="48" t="s">
        <v>72</v>
      </c>
      <c r="C49" s="49">
        <f>C50+C51+C52</f>
        <v>559453797</v>
      </c>
      <c r="D49" s="49">
        <v>0</v>
      </c>
      <c r="E49" s="49">
        <v>0</v>
      </c>
      <c r="F49" s="49">
        <v>559453797</v>
      </c>
      <c r="G49" s="49">
        <v>273685396</v>
      </c>
      <c r="H49" s="49">
        <f t="shared" si="1"/>
        <v>559453797</v>
      </c>
      <c r="I49" s="50">
        <f t="shared" si="3"/>
        <v>48.920106980702109</v>
      </c>
    </row>
    <row r="50" spans="1:9" ht="22.5" x14ac:dyDescent="0.2">
      <c r="A50" s="51" t="s">
        <v>73</v>
      </c>
      <c r="B50" s="52" t="s">
        <v>74</v>
      </c>
      <c r="C50" s="53">
        <v>99300240</v>
      </c>
      <c r="D50" s="53">
        <v>0</v>
      </c>
      <c r="E50" s="53">
        <v>0</v>
      </c>
      <c r="F50" s="53">
        <v>99300240</v>
      </c>
      <c r="G50" s="53">
        <v>23867384</v>
      </c>
      <c r="H50" s="53">
        <f t="shared" si="1"/>
        <v>99300240</v>
      </c>
      <c r="I50" s="54">
        <f t="shared" si="3"/>
        <v>24.035575342013271</v>
      </c>
    </row>
    <row r="51" spans="1:9" ht="22.5" x14ac:dyDescent="0.2">
      <c r="A51" s="51" t="s">
        <v>75</v>
      </c>
      <c r="B51" s="52" t="s">
        <v>76</v>
      </c>
      <c r="C51" s="53">
        <v>439221945</v>
      </c>
      <c r="D51" s="53">
        <v>0</v>
      </c>
      <c r="E51" s="53">
        <v>0</v>
      </c>
      <c r="F51" s="53">
        <v>439221945</v>
      </c>
      <c r="G51" s="53">
        <v>249818012</v>
      </c>
      <c r="H51" s="53">
        <f t="shared" si="1"/>
        <v>439221945</v>
      </c>
      <c r="I51" s="54">
        <f t="shared" si="3"/>
        <v>56.877397599065773</v>
      </c>
    </row>
    <row r="52" spans="1:9" ht="22.5" x14ac:dyDescent="0.2">
      <c r="A52" s="51" t="s">
        <v>77</v>
      </c>
      <c r="B52" s="52" t="s">
        <v>78</v>
      </c>
      <c r="C52" s="53">
        <v>20931612</v>
      </c>
      <c r="D52" s="53">
        <v>0</v>
      </c>
      <c r="E52" s="53">
        <v>0</v>
      </c>
      <c r="F52" s="53">
        <v>20931612</v>
      </c>
      <c r="G52" s="53">
        <v>0</v>
      </c>
      <c r="H52" s="53">
        <f t="shared" si="1"/>
        <v>20931612</v>
      </c>
      <c r="I52" s="54">
        <f t="shared" si="3"/>
        <v>0</v>
      </c>
    </row>
    <row r="53" spans="1:9" ht="22.5" x14ac:dyDescent="0.2">
      <c r="A53" s="47" t="s">
        <v>79</v>
      </c>
      <c r="B53" s="48" t="s">
        <v>80</v>
      </c>
      <c r="C53" s="49">
        <f>C54+C55</f>
        <v>9600000000</v>
      </c>
      <c r="D53" s="49">
        <v>1672772188</v>
      </c>
      <c r="E53" s="49">
        <v>0</v>
      </c>
      <c r="F53" s="49">
        <v>11272772188</v>
      </c>
      <c r="G53" s="49">
        <v>3903438976.7199998</v>
      </c>
      <c r="H53" s="49">
        <f t="shared" si="1"/>
        <v>11272772188</v>
      </c>
      <c r="I53" s="50">
        <f t="shared" si="3"/>
        <v>34.627143276036897</v>
      </c>
    </row>
    <row r="54" spans="1:9" ht="22.5" x14ac:dyDescent="0.2">
      <c r="A54" s="51" t="s">
        <v>81</v>
      </c>
      <c r="B54" s="52" t="s">
        <v>82</v>
      </c>
      <c r="C54" s="53">
        <v>9000000000</v>
      </c>
      <c r="D54" s="53">
        <v>1672772188</v>
      </c>
      <c r="E54" s="53">
        <v>0</v>
      </c>
      <c r="F54" s="53">
        <v>10672772188</v>
      </c>
      <c r="G54" s="53">
        <v>382739456.72000003</v>
      </c>
      <c r="H54" s="53">
        <f t="shared" si="1"/>
        <v>10672772188</v>
      </c>
      <c r="I54" s="54">
        <f t="shared" si="3"/>
        <v>3.5861297325388017</v>
      </c>
    </row>
    <row r="55" spans="1:9" ht="22.5" x14ac:dyDescent="0.2">
      <c r="A55" s="51" t="s">
        <v>83</v>
      </c>
      <c r="B55" s="52" t="s">
        <v>84</v>
      </c>
      <c r="C55" s="53">
        <v>600000000</v>
      </c>
      <c r="D55" s="53">
        <v>0</v>
      </c>
      <c r="E55" s="53">
        <v>0</v>
      </c>
      <c r="F55" s="53">
        <v>600000000</v>
      </c>
      <c r="G55" s="53">
        <v>3520699520</v>
      </c>
      <c r="H55" s="53">
        <f t="shared" si="1"/>
        <v>600000000</v>
      </c>
      <c r="I55" s="54">
        <f t="shared" si="3"/>
        <v>586.78325333333328</v>
      </c>
    </row>
    <row r="56" spans="1:9" ht="18" customHeight="1" x14ac:dyDescent="0.2">
      <c r="A56" s="43" t="s">
        <v>85</v>
      </c>
      <c r="B56" s="44" t="s">
        <v>86</v>
      </c>
      <c r="C56" s="45">
        <f>C57+C68+C70+C73</f>
        <v>2365000000</v>
      </c>
      <c r="D56" s="45">
        <v>41105101320</v>
      </c>
      <c r="E56" s="45">
        <v>0</v>
      </c>
      <c r="F56" s="45">
        <v>43470101320</v>
      </c>
      <c r="G56" s="45">
        <v>2928733726.7399998</v>
      </c>
      <c r="H56" s="45">
        <f t="shared" si="1"/>
        <v>43470101320</v>
      </c>
      <c r="I56" s="46">
        <f t="shared" si="3"/>
        <v>6.7373519679203726</v>
      </c>
    </row>
    <row r="57" spans="1:9" ht="23.25" thickBot="1" x14ac:dyDescent="0.25">
      <c r="A57" s="55" t="s">
        <v>87</v>
      </c>
      <c r="B57" s="56" t="s">
        <v>88</v>
      </c>
      <c r="C57" s="57">
        <f>C58+C59+C60+C61+C62+C63+C64+C65+C66+C67</f>
        <v>0</v>
      </c>
      <c r="D57" s="57">
        <v>41038952698</v>
      </c>
      <c r="E57" s="57">
        <v>0</v>
      </c>
      <c r="F57" s="57">
        <v>41038952698</v>
      </c>
      <c r="G57" s="57">
        <v>2239482625</v>
      </c>
      <c r="H57" s="57">
        <f t="shared" si="1"/>
        <v>41038952698</v>
      </c>
      <c r="I57" s="58">
        <f t="shared" si="3"/>
        <v>5.4569682649556004</v>
      </c>
    </row>
    <row r="58" spans="1:9" ht="33.75" x14ac:dyDescent="0.2">
      <c r="A58" s="59" t="s">
        <v>89</v>
      </c>
      <c r="B58" s="60" t="s">
        <v>90</v>
      </c>
      <c r="C58" s="61">
        <v>0</v>
      </c>
      <c r="D58" s="61">
        <v>2276385127</v>
      </c>
      <c r="E58" s="61">
        <v>0</v>
      </c>
      <c r="F58" s="61">
        <v>2276385127</v>
      </c>
      <c r="G58" s="61">
        <v>0</v>
      </c>
      <c r="H58" s="61">
        <f t="shared" si="1"/>
        <v>2276385127</v>
      </c>
      <c r="I58" s="62">
        <f t="shared" si="3"/>
        <v>0</v>
      </c>
    </row>
    <row r="59" spans="1:9" ht="22.5" x14ac:dyDescent="0.2">
      <c r="A59" s="51" t="s">
        <v>91</v>
      </c>
      <c r="B59" s="52" t="s">
        <v>92</v>
      </c>
      <c r="C59" s="53">
        <v>0</v>
      </c>
      <c r="D59" s="53">
        <v>19558075912</v>
      </c>
      <c r="E59" s="53">
        <v>0</v>
      </c>
      <c r="F59" s="53">
        <v>19558075912</v>
      </c>
      <c r="G59" s="53">
        <v>0</v>
      </c>
      <c r="H59" s="53">
        <f t="shared" si="1"/>
        <v>19558075912</v>
      </c>
      <c r="I59" s="54">
        <f t="shared" si="3"/>
        <v>0</v>
      </c>
    </row>
    <row r="60" spans="1:9" ht="22.5" x14ac:dyDescent="0.2">
      <c r="A60" s="51" t="s">
        <v>93</v>
      </c>
      <c r="B60" s="52" t="s">
        <v>94</v>
      </c>
      <c r="C60" s="53">
        <v>0</v>
      </c>
      <c r="D60" s="53">
        <v>345784841</v>
      </c>
      <c r="E60" s="53">
        <v>0</v>
      </c>
      <c r="F60" s="53">
        <v>345784841</v>
      </c>
      <c r="G60" s="53">
        <v>0</v>
      </c>
      <c r="H60" s="53">
        <f t="shared" si="1"/>
        <v>345784841</v>
      </c>
      <c r="I60" s="54">
        <f t="shared" si="3"/>
        <v>0</v>
      </c>
    </row>
    <row r="61" spans="1:9" ht="33.75" x14ac:dyDescent="0.2">
      <c r="A61" s="51" t="s">
        <v>95</v>
      </c>
      <c r="B61" s="52" t="s">
        <v>96</v>
      </c>
      <c r="C61" s="53">
        <v>0</v>
      </c>
      <c r="D61" s="53">
        <v>116985318</v>
      </c>
      <c r="E61" s="53">
        <v>0</v>
      </c>
      <c r="F61" s="53">
        <v>116985318</v>
      </c>
      <c r="G61" s="53">
        <v>0</v>
      </c>
      <c r="H61" s="53">
        <f t="shared" si="1"/>
        <v>116985318</v>
      </c>
      <c r="I61" s="54">
        <f t="shared" si="3"/>
        <v>0</v>
      </c>
    </row>
    <row r="62" spans="1:9" ht="33.75" x14ac:dyDescent="0.2">
      <c r="A62" s="51" t="s">
        <v>97</v>
      </c>
      <c r="B62" s="52" t="s">
        <v>98</v>
      </c>
      <c r="C62" s="53">
        <v>0</v>
      </c>
      <c r="D62" s="53">
        <v>15998472086</v>
      </c>
      <c r="E62" s="53">
        <v>0</v>
      </c>
      <c r="F62" s="53">
        <v>15998472086</v>
      </c>
      <c r="G62" s="53">
        <v>2239482625</v>
      </c>
      <c r="H62" s="53">
        <f t="shared" si="1"/>
        <v>15998472086</v>
      </c>
      <c r="I62" s="54">
        <f t="shared" si="3"/>
        <v>13.998103149861008</v>
      </c>
    </row>
    <row r="63" spans="1:9" ht="33.75" x14ac:dyDescent="0.2">
      <c r="A63" s="51" t="s">
        <v>99</v>
      </c>
      <c r="B63" s="52" t="s">
        <v>100</v>
      </c>
      <c r="C63" s="53">
        <v>0</v>
      </c>
      <c r="D63" s="53">
        <v>90792998</v>
      </c>
      <c r="E63" s="53">
        <v>0</v>
      </c>
      <c r="F63" s="53">
        <v>90792998</v>
      </c>
      <c r="G63" s="53">
        <v>0</v>
      </c>
      <c r="H63" s="53">
        <f t="shared" si="1"/>
        <v>90792998</v>
      </c>
      <c r="I63" s="54">
        <f t="shared" si="3"/>
        <v>0</v>
      </c>
    </row>
    <row r="64" spans="1:9" ht="22.5" x14ac:dyDescent="0.2">
      <c r="A64" s="51" t="s">
        <v>101</v>
      </c>
      <c r="B64" s="52" t="s">
        <v>102</v>
      </c>
      <c r="C64" s="53">
        <v>0</v>
      </c>
      <c r="D64" s="53">
        <v>655710697</v>
      </c>
      <c r="E64" s="53">
        <v>0</v>
      </c>
      <c r="F64" s="53">
        <v>655710697</v>
      </c>
      <c r="G64" s="53">
        <v>0</v>
      </c>
      <c r="H64" s="53">
        <f t="shared" si="1"/>
        <v>655710697</v>
      </c>
      <c r="I64" s="54">
        <f t="shared" si="3"/>
        <v>0</v>
      </c>
    </row>
    <row r="65" spans="1:9" x14ac:dyDescent="0.2">
      <c r="A65" s="51" t="s">
        <v>103</v>
      </c>
      <c r="B65" s="52" t="s">
        <v>2</v>
      </c>
      <c r="C65" s="53">
        <v>0</v>
      </c>
      <c r="D65" s="53">
        <v>245677678</v>
      </c>
      <c r="E65" s="53">
        <v>0</v>
      </c>
      <c r="F65" s="53">
        <v>245677678</v>
      </c>
      <c r="G65" s="53">
        <v>0</v>
      </c>
      <c r="H65" s="53">
        <f t="shared" si="1"/>
        <v>245677678</v>
      </c>
      <c r="I65" s="54">
        <f t="shared" si="3"/>
        <v>0</v>
      </c>
    </row>
    <row r="66" spans="1:9" ht="22.5" x14ac:dyDescent="0.2">
      <c r="A66" s="51" t="s">
        <v>104</v>
      </c>
      <c r="B66" s="52" t="s">
        <v>105</v>
      </c>
      <c r="C66" s="53">
        <v>0</v>
      </c>
      <c r="D66" s="53">
        <v>561764310</v>
      </c>
      <c r="E66" s="53">
        <v>0</v>
      </c>
      <c r="F66" s="53">
        <v>561764310</v>
      </c>
      <c r="G66" s="53">
        <v>0</v>
      </c>
      <c r="H66" s="53">
        <f t="shared" si="1"/>
        <v>561764310</v>
      </c>
      <c r="I66" s="54">
        <f t="shared" si="3"/>
        <v>0</v>
      </c>
    </row>
    <row r="67" spans="1:9" ht="22.5" x14ac:dyDescent="0.2">
      <c r="A67" s="51" t="s">
        <v>106</v>
      </c>
      <c r="B67" s="52" t="s">
        <v>107</v>
      </c>
      <c r="C67" s="53">
        <v>0</v>
      </c>
      <c r="D67" s="53">
        <v>1189303731</v>
      </c>
      <c r="E67" s="53">
        <v>0</v>
      </c>
      <c r="F67" s="53">
        <v>1189303731</v>
      </c>
      <c r="G67" s="53">
        <v>0</v>
      </c>
      <c r="H67" s="53">
        <f t="shared" si="1"/>
        <v>1189303731</v>
      </c>
      <c r="I67" s="54">
        <f t="shared" si="3"/>
        <v>0</v>
      </c>
    </row>
    <row r="68" spans="1:9" ht="22.5" x14ac:dyDescent="0.2">
      <c r="A68" s="47" t="s">
        <v>108</v>
      </c>
      <c r="B68" s="48" t="s">
        <v>109</v>
      </c>
      <c r="C68" s="49">
        <f>C69</f>
        <v>300000000</v>
      </c>
      <c r="D68" s="49">
        <v>7936202</v>
      </c>
      <c r="E68" s="49">
        <v>0</v>
      </c>
      <c r="F68" s="49">
        <v>307936202</v>
      </c>
      <c r="G68" s="49">
        <v>238591273.25</v>
      </c>
      <c r="H68" s="49">
        <f t="shared" si="1"/>
        <v>307936202</v>
      </c>
      <c r="I68" s="50">
        <f t="shared" si="3"/>
        <v>77.48074818757425</v>
      </c>
    </row>
    <row r="69" spans="1:9" ht="22.5" x14ac:dyDescent="0.2">
      <c r="A69" s="51" t="s">
        <v>110</v>
      </c>
      <c r="B69" s="52" t="s">
        <v>111</v>
      </c>
      <c r="C69" s="53">
        <v>300000000</v>
      </c>
      <c r="D69" s="53">
        <v>7936202</v>
      </c>
      <c r="E69" s="53">
        <v>0</v>
      </c>
      <c r="F69" s="53">
        <v>307936202</v>
      </c>
      <c r="G69" s="53">
        <v>238591273.25</v>
      </c>
      <c r="H69" s="53">
        <f t="shared" si="1"/>
        <v>307936202</v>
      </c>
      <c r="I69" s="54">
        <f t="shared" si="3"/>
        <v>77.48074818757425</v>
      </c>
    </row>
    <row r="70" spans="1:9" ht="22.5" x14ac:dyDescent="0.2">
      <c r="A70" s="47" t="s">
        <v>112</v>
      </c>
      <c r="B70" s="48" t="s">
        <v>113</v>
      </c>
      <c r="C70" s="49">
        <f>C71+C72</f>
        <v>65000000</v>
      </c>
      <c r="D70" s="49">
        <v>58212420</v>
      </c>
      <c r="E70" s="49">
        <v>0</v>
      </c>
      <c r="F70" s="49">
        <v>123212420</v>
      </c>
      <c r="G70" s="49">
        <v>103737345.48999999</v>
      </c>
      <c r="H70" s="49">
        <f t="shared" si="1"/>
        <v>123212420</v>
      </c>
      <c r="I70" s="50">
        <f t="shared" si="3"/>
        <v>84.193903090289112</v>
      </c>
    </row>
    <row r="71" spans="1:9" ht="22.5" x14ac:dyDescent="0.2">
      <c r="A71" s="51" t="s">
        <v>114</v>
      </c>
      <c r="B71" s="52" t="s">
        <v>115</v>
      </c>
      <c r="C71" s="53">
        <v>65000000</v>
      </c>
      <c r="D71" s="53">
        <v>0</v>
      </c>
      <c r="E71" s="53">
        <v>0</v>
      </c>
      <c r="F71" s="53">
        <v>65000000</v>
      </c>
      <c r="G71" s="53">
        <v>45524925.490000002</v>
      </c>
      <c r="H71" s="53">
        <f t="shared" si="1"/>
        <v>65000000</v>
      </c>
      <c r="I71" s="54">
        <f t="shared" si="3"/>
        <v>70.038346907692301</v>
      </c>
    </row>
    <row r="72" spans="1:9" ht="22.5" x14ac:dyDescent="0.2">
      <c r="A72" s="51" t="s">
        <v>116</v>
      </c>
      <c r="B72" s="52" t="s">
        <v>117</v>
      </c>
      <c r="C72" s="53">
        <v>0</v>
      </c>
      <c r="D72" s="53">
        <v>58212420</v>
      </c>
      <c r="E72" s="53">
        <v>0</v>
      </c>
      <c r="F72" s="53">
        <v>58212420</v>
      </c>
      <c r="G72" s="53">
        <v>58212420</v>
      </c>
      <c r="H72" s="53">
        <f t="shared" si="1"/>
        <v>58212420</v>
      </c>
      <c r="I72" s="54">
        <f t="shared" si="3"/>
        <v>100</v>
      </c>
    </row>
    <row r="73" spans="1:9" ht="13.5" customHeight="1" x14ac:dyDescent="0.2">
      <c r="A73" s="47" t="s">
        <v>118</v>
      </c>
      <c r="B73" s="48" t="s">
        <v>119</v>
      </c>
      <c r="C73" s="49">
        <f>C74</f>
        <v>2000000000</v>
      </c>
      <c r="D73" s="49">
        <v>0</v>
      </c>
      <c r="E73" s="49">
        <v>0</v>
      </c>
      <c r="F73" s="49">
        <v>2000000000</v>
      </c>
      <c r="G73" s="49">
        <v>346922483</v>
      </c>
      <c r="H73" s="49">
        <f t="shared" si="1"/>
        <v>2000000000</v>
      </c>
      <c r="I73" s="50">
        <f t="shared" si="3"/>
        <v>17.346124150000001</v>
      </c>
    </row>
    <row r="74" spans="1:9" x14ac:dyDescent="0.2">
      <c r="A74" s="63" t="s">
        <v>120</v>
      </c>
      <c r="B74" s="64" t="s">
        <v>121</v>
      </c>
      <c r="C74" s="65">
        <v>2000000000</v>
      </c>
      <c r="D74" s="65">
        <v>0</v>
      </c>
      <c r="E74" s="65">
        <v>0</v>
      </c>
      <c r="F74" s="65">
        <v>2000000000</v>
      </c>
      <c r="G74" s="65">
        <v>346922483</v>
      </c>
      <c r="H74" s="65">
        <f t="shared" si="1"/>
        <v>2000000000</v>
      </c>
      <c r="I74" s="66">
        <f t="shared" si="3"/>
        <v>17.346124150000001</v>
      </c>
    </row>
    <row r="75" spans="1:9" x14ac:dyDescent="0.2">
      <c r="A75" s="43" t="s">
        <v>122</v>
      </c>
      <c r="B75" s="44" t="s">
        <v>123</v>
      </c>
      <c r="C75" s="45">
        <f>C76</f>
        <v>6379359995</v>
      </c>
      <c r="D75" s="45">
        <v>0</v>
      </c>
      <c r="E75" s="45">
        <v>0</v>
      </c>
      <c r="F75" s="45">
        <v>6379359995</v>
      </c>
      <c r="G75" s="45">
        <v>1983337094.3299999</v>
      </c>
      <c r="H75" s="45">
        <f t="shared" si="1"/>
        <v>6379359995</v>
      </c>
      <c r="I75" s="46">
        <f t="shared" si="3"/>
        <v>31.089907073507302</v>
      </c>
    </row>
    <row r="76" spans="1:9" ht="33.75" x14ac:dyDescent="0.2">
      <c r="A76" s="47" t="s">
        <v>124</v>
      </c>
      <c r="B76" s="48" t="s">
        <v>125</v>
      </c>
      <c r="C76" s="49">
        <f>C77+C78</f>
        <v>6379359995</v>
      </c>
      <c r="D76" s="49">
        <v>0</v>
      </c>
      <c r="E76" s="49">
        <v>0</v>
      </c>
      <c r="F76" s="49">
        <v>6379359995</v>
      </c>
      <c r="G76" s="49">
        <v>1983337094.3299999</v>
      </c>
      <c r="H76" s="49">
        <f t="shared" si="1"/>
        <v>6379359995</v>
      </c>
      <c r="I76" s="50">
        <f t="shared" si="3"/>
        <v>31.089907073507302</v>
      </c>
    </row>
    <row r="77" spans="1:9" ht="23.25" thickBot="1" x14ac:dyDescent="0.25">
      <c r="A77" s="67" t="s">
        <v>126</v>
      </c>
      <c r="B77" s="68" t="s">
        <v>127</v>
      </c>
      <c r="C77" s="69">
        <v>6354359995</v>
      </c>
      <c r="D77" s="69">
        <v>0</v>
      </c>
      <c r="E77" s="69">
        <v>0</v>
      </c>
      <c r="F77" s="69">
        <v>6354359995</v>
      </c>
      <c r="G77" s="69">
        <v>1983337094.3299999</v>
      </c>
      <c r="H77" s="69">
        <f t="shared" si="1"/>
        <v>6354359995</v>
      </c>
      <c r="I77" s="70">
        <f t="shared" si="3"/>
        <v>31.21222429781459</v>
      </c>
    </row>
    <row r="78" spans="1:9" ht="22.5" x14ac:dyDescent="0.2">
      <c r="A78" s="59" t="s">
        <v>128</v>
      </c>
      <c r="B78" s="60" t="s">
        <v>129</v>
      </c>
      <c r="C78" s="61">
        <v>25000000</v>
      </c>
      <c r="D78" s="61">
        <v>0</v>
      </c>
      <c r="E78" s="61">
        <v>0</v>
      </c>
      <c r="F78" s="61">
        <v>25000000</v>
      </c>
      <c r="G78" s="61">
        <v>0</v>
      </c>
      <c r="H78" s="61">
        <f t="shared" si="1"/>
        <v>25000000</v>
      </c>
      <c r="I78" s="62">
        <f t="shared" si="3"/>
        <v>0</v>
      </c>
    </row>
    <row r="79" spans="1:9" x14ac:dyDescent="0.2">
      <c r="A79" s="51"/>
      <c r="B79" s="52"/>
      <c r="C79" s="53"/>
      <c r="D79" s="53"/>
      <c r="E79" s="53"/>
      <c r="F79" s="53"/>
      <c r="G79" s="53"/>
      <c r="H79" s="53"/>
      <c r="I79" s="54"/>
    </row>
    <row r="80" spans="1:9" ht="22.5" x14ac:dyDescent="0.2">
      <c r="A80" s="43" t="s">
        <v>130</v>
      </c>
      <c r="B80" s="44" t="s">
        <v>131</v>
      </c>
      <c r="C80" s="45">
        <f>C82</f>
        <v>103099652260</v>
      </c>
      <c r="D80" s="45">
        <v>1189246090</v>
      </c>
      <c r="E80" s="45">
        <v>0</v>
      </c>
      <c r="F80" s="45">
        <v>104288898350</v>
      </c>
      <c r="G80" s="45">
        <v>43346358574</v>
      </c>
      <c r="H80" s="45">
        <f t="shared" ref="H80:H104" si="4">F80-E80</f>
        <v>104288898350</v>
      </c>
      <c r="I80" s="46">
        <f t="shared" si="3"/>
        <v>41.56373234332856</v>
      </c>
    </row>
    <row r="81" spans="1:9" x14ac:dyDescent="0.2">
      <c r="A81" s="43"/>
      <c r="B81" s="44"/>
      <c r="C81" s="45"/>
      <c r="D81" s="45"/>
      <c r="E81" s="45"/>
      <c r="F81" s="45"/>
      <c r="G81" s="45"/>
      <c r="H81" s="45"/>
      <c r="I81" s="46"/>
    </row>
    <row r="82" spans="1:9" ht="22.5" x14ac:dyDescent="0.2">
      <c r="A82" s="43" t="s">
        <v>132</v>
      </c>
      <c r="B82" s="44" t="s">
        <v>133</v>
      </c>
      <c r="C82" s="45">
        <f>C83</f>
        <v>103099652260</v>
      </c>
      <c r="D82" s="45">
        <v>1189246090</v>
      </c>
      <c r="E82" s="45">
        <v>0</v>
      </c>
      <c r="F82" s="45">
        <v>104288898350</v>
      </c>
      <c r="G82" s="45">
        <v>43346358574</v>
      </c>
      <c r="H82" s="45">
        <f t="shared" si="4"/>
        <v>104288898350</v>
      </c>
      <c r="I82" s="46">
        <f t="shared" si="3"/>
        <v>41.56373234332856</v>
      </c>
    </row>
    <row r="83" spans="1:9" ht="22.5" x14ac:dyDescent="0.2">
      <c r="A83" s="47" t="s">
        <v>134</v>
      </c>
      <c r="B83" s="48" t="s">
        <v>135</v>
      </c>
      <c r="C83" s="49">
        <f>C84+C85</f>
        <v>103099652260</v>
      </c>
      <c r="D83" s="49">
        <v>7849</v>
      </c>
      <c r="E83" s="49">
        <v>0</v>
      </c>
      <c r="F83" s="49">
        <v>103099660109</v>
      </c>
      <c r="G83" s="49">
        <v>42408833603</v>
      </c>
      <c r="H83" s="49">
        <f t="shared" si="4"/>
        <v>103099660109</v>
      </c>
      <c r="I83" s="50">
        <f t="shared" si="3"/>
        <v>41.133824843034525</v>
      </c>
    </row>
    <row r="84" spans="1:9" x14ac:dyDescent="0.2">
      <c r="A84" s="51" t="s">
        <v>136</v>
      </c>
      <c r="B84" s="52" t="s">
        <v>137</v>
      </c>
      <c r="C84" s="53">
        <v>101157642473</v>
      </c>
      <c r="D84" s="53">
        <v>7849</v>
      </c>
      <c r="E84" s="53">
        <v>0</v>
      </c>
      <c r="F84" s="53">
        <v>101157650322</v>
      </c>
      <c r="G84" s="53">
        <v>40463060231</v>
      </c>
      <c r="H84" s="53">
        <f t="shared" si="4"/>
        <v>101157650322</v>
      </c>
      <c r="I84" s="54">
        <f t="shared" si="3"/>
        <v>40.000000101030423</v>
      </c>
    </row>
    <row r="85" spans="1:9" x14ac:dyDescent="0.2">
      <c r="A85" s="51" t="s">
        <v>138</v>
      </c>
      <c r="B85" s="52" t="s">
        <v>139</v>
      </c>
      <c r="C85" s="53">
        <v>1942009787</v>
      </c>
      <c r="D85" s="53">
        <v>0</v>
      </c>
      <c r="E85" s="53">
        <v>0</v>
      </c>
      <c r="F85" s="53">
        <v>1942009787</v>
      </c>
      <c r="G85" s="53">
        <v>1945773372</v>
      </c>
      <c r="H85" s="53">
        <f t="shared" si="4"/>
        <v>1942009787</v>
      </c>
      <c r="I85" s="54">
        <f t="shared" si="3"/>
        <v>100.19379845689727</v>
      </c>
    </row>
    <row r="86" spans="1:9" ht="45" x14ac:dyDescent="0.2">
      <c r="A86" s="47" t="s">
        <v>140</v>
      </c>
      <c r="B86" s="48" t="s">
        <v>141</v>
      </c>
      <c r="C86" s="49">
        <f>C87</f>
        <v>0</v>
      </c>
      <c r="D86" s="49">
        <v>251713270</v>
      </c>
      <c r="E86" s="49">
        <v>0</v>
      </c>
      <c r="F86" s="49">
        <v>251713270</v>
      </c>
      <c r="G86" s="49">
        <v>0</v>
      </c>
      <c r="H86" s="49">
        <f t="shared" si="4"/>
        <v>251713270</v>
      </c>
      <c r="I86" s="50">
        <f t="shared" si="3"/>
        <v>0</v>
      </c>
    </row>
    <row r="87" spans="1:9" ht="22.5" x14ac:dyDescent="0.2">
      <c r="A87" s="51" t="s">
        <v>142</v>
      </c>
      <c r="B87" s="52" t="s">
        <v>143</v>
      </c>
      <c r="C87" s="53">
        <v>0</v>
      </c>
      <c r="D87" s="53">
        <v>251713270</v>
      </c>
      <c r="E87" s="53">
        <v>0</v>
      </c>
      <c r="F87" s="53">
        <v>251713270</v>
      </c>
      <c r="G87" s="53">
        <v>0</v>
      </c>
      <c r="H87" s="53">
        <f t="shared" si="4"/>
        <v>251713270</v>
      </c>
      <c r="I87" s="54">
        <f t="shared" si="3"/>
        <v>0</v>
      </c>
    </row>
    <row r="88" spans="1:9" ht="56.25" x14ac:dyDescent="0.2">
      <c r="A88" s="47" t="s">
        <v>144</v>
      </c>
      <c r="B88" s="48" t="s">
        <v>145</v>
      </c>
      <c r="C88" s="49">
        <f>C89</f>
        <v>0</v>
      </c>
      <c r="D88" s="49">
        <v>937524971</v>
      </c>
      <c r="E88" s="49">
        <v>0</v>
      </c>
      <c r="F88" s="49">
        <v>937524971</v>
      </c>
      <c r="G88" s="49">
        <v>937524971</v>
      </c>
      <c r="H88" s="49">
        <f t="shared" si="4"/>
        <v>937524971</v>
      </c>
      <c r="I88" s="50">
        <f t="shared" si="3"/>
        <v>100</v>
      </c>
    </row>
    <row r="89" spans="1:9" ht="33.75" x14ac:dyDescent="0.2">
      <c r="A89" s="51" t="s">
        <v>146</v>
      </c>
      <c r="B89" s="52" t="s">
        <v>147</v>
      </c>
      <c r="C89" s="53">
        <v>0</v>
      </c>
      <c r="D89" s="53">
        <v>937524971</v>
      </c>
      <c r="E89" s="53">
        <v>0</v>
      </c>
      <c r="F89" s="53">
        <v>937524971</v>
      </c>
      <c r="G89" s="53">
        <v>937524971</v>
      </c>
      <c r="H89" s="53">
        <f t="shared" si="4"/>
        <v>937524971</v>
      </c>
      <c r="I89" s="54">
        <f t="shared" si="3"/>
        <v>100</v>
      </c>
    </row>
    <row r="90" spans="1:9" x14ac:dyDescent="0.2">
      <c r="A90" s="51"/>
      <c r="B90" s="52"/>
      <c r="C90" s="53"/>
      <c r="D90" s="53"/>
      <c r="E90" s="53"/>
      <c r="F90" s="53"/>
      <c r="G90" s="53"/>
      <c r="H90" s="53"/>
      <c r="I90" s="54"/>
    </row>
    <row r="91" spans="1:9" ht="22.5" x14ac:dyDescent="0.2">
      <c r="A91" s="43" t="s">
        <v>148</v>
      </c>
      <c r="B91" s="44" t="s">
        <v>149</v>
      </c>
      <c r="C91" s="45">
        <f>C93</f>
        <v>44953470345</v>
      </c>
      <c r="D91" s="45">
        <v>415133458</v>
      </c>
      <c r="E91" s="45">
        <v>0</v>
      </c>
      <c r="F91" s="45">
        <v>45368603803</v>
      </c>
      <c r="G91" s="45">
        <v>17459659619</v>
      </c>
      <c r="H91" s="45">
        <f t="shared" si="4"/>
        <v>45368603803</v>
      </c>
      <c r="I91" s="46">
        <f t="shared" si="3"/>
        <v>38.484013514750217</v>
      </c>
    </row>
    <row r="92" spans="1:9" x14ac:dyDescent="0.2">
      <c r="A92" s="43"/>
      <c r="B92" s="44"/>
      <c r="C92" s="45"/>
      <c r="D92" s="45"/>
      <c r="E92" s="45"/>
      <c r="F92" s="45"/>
      <c r="G92" s="45"/>
      <c r="H92" s="45"/>
      <c r="I92" s="46"/>
    </row>
    <row r="93" spans="1:9" x14ac:dyDescent="0.2">
      <c r="A93" s="43" t="s">
        <v>150</v>
      </c>
      <c r="B93" s="44" t="s">
        <v>151</v>
      </c>
      <c r="C93" s="45">
        <f>C94</f>
        <v>44953470345</v>
      </c>
      <c r="D93" s="45">
        <v>415133458</v>
      </c>
      <c r="E93" s="45">
        <v>0</v>
      </c>
      <c r="F93" s="45">
        <v>45368603803</v>
      </c>
      <c r="G93" s="45">
        <v>17459659619</v>
      </c>
      <c r="H93" s="45">
        <f t="shared" si="4"/>
        <v>45368603803</v>
      </c>
      <c r="I93" s="46">
        <f t="shared" si="3"/>
        <v>38.484013514750217</v>
      </c>
    </row>
    <row r="94" spans="1:9" ht="22.5" x14ac:dyDescent="0.2">
      <c r="A94" s="47" t="s">
        <v>152</v>
      </c>
      <c r="B94" s="48" t="s">
        <v>153</v>
      </c>
      <c r="C94" s="49">
        <f>C95+C96+C97</f>
        <v>44953470345</v>
      </c>
      <c r="D94" s="49">
        <v>415133458</v>
      </c>
      <c r="E94" s="49">
        <v>0</v>
      </c>
      <c r="F94" s="49">
        <v>45368603803</v>
      </c>
      <c r="G94" s="49">
        <v>17459659619</v>
      </c>
      <c r="H94" s="49">
        <f t="shared" si="4"/>
        <v>45368603803</v>
      </c>
      <c r="I94" s="50">
        <f t="shared" si="3"/>
        <v>38.484013514750217</v>
      </c>
    </row>
    <row r="95" spans="1:9" x14ac:dyDescent="0.2">
      <c r="A95" s="51" t="s">
        <v>154</v>
      </c>
      <c r="B95" s="52" t="s">
        <v>155</v>
      </c>
      <c r="C95" s="53">
        <v>42553470345</v>
      </c>
      <c r="D95" s="53">
        <v>0</v>
      </c>
      <c r="E95" s="53">
        <v>0</v>
      </c>
      <c r="F95" s="53">
        <v>42553470345</v>
      </c>
      <c r="G95" s="53">
        <v>16493593164</v>
      </c>
      <c r="H95" s="53">
        <f t="shared" si="4"/>
        <v>42553470345</v>
      </c>
      <c r="I95" s="54">
        <f t="shared" si="3"/>
        <v>38.759689938985161</v>
      </c>
    </row>
    <row r="96" spans="1:9" ht="22.5" x14ac:dyDescent="0.2">
      <c r="A96" s="51" t="s">
        <v>156</v>
      </c>
      <c r="B96" s="52" t="s">
        <v>157</v>
      </c>
      <c r="C96" s="53">
        <v>2400000000</v>
      </c>
      <c r="D96" s="53">
        <v>415133458</v>
      </c>
      <c r="E96" s="53">
        <v>0</v>
      </c>
      <c r="F96" s="53">
        <v>2815133458</v>
      </c>
      <c r="G96" s="53">
        <v>85891573</v>
      </c>
      <c r="H96" s="53">
        <f t="shared" si="4"/>
        <v>2815133458</v>
      </c>
      <c r="I96" s="54">
        <f t="shared" si="3"/>
        <v>3.0510657587445715</v>
      </c>
    </row>
    <row r="97" spans="1:9" ht="34.5" customHeight="1" x14ac:dyDescent="0.2">
      <c r="A97" s="51" t="s">
        <v>158</v>
      </c>
      <c r="B97" s="52" t="s">
        <v>159</v>
      </c>
      <c r="C97" s="53">
        <v>0</v>
      </c>
      <c r="D97" s="53">
        <v>0</v>
      </c>
      <c r="E97" s="53">
        <v>0</v>
      </c>
      <c r="F97" s="53">
        <v>0</v>
      </c>
      <c r="G97" s="53">
        <v>880174882</v>
      </c>
      <c r="H97" s="53">
        <f t="shared" si="4"/>
        <v>0</v>
      </c>
      <c r="I97" s="54">
        <v>0</v>
      </c>
    </row>
    <row r="98" spans="1:9" ht="12.75" customHeight="1" x14ac:dyDescent="0.2">
      <c r="A98" s="51"/>
      <c r="B98" s="52"/>
      <c r="C98" s="53"/>
      <c r="D98" s="53"/>
      <c r="E98" s="53"/>
      <c r="F98" s="53"/>
      <c r="G98" s="53"/>
      <c r="H98" s="53"/>
      <c r="I98" s="54"/>
    </row>
    <row r="99" spans="1:9" ht="24.75" customHeight="1" thickBot="1" x14ac:dyDescent="0.25">
      <c r="A99" s="71" t="s">
        <v>160</v>
      </c>
      <c r="B99" s="72" t="s">
        <v>161</v>
      </c>
      <c r="C99" s="73">
        <f>C101</f>
        <v>0</v>
      </c>
      <c r="D99" s="73">
        <v>25081702968</v>
      </c>
      <c r="E99" s="73">
        <v>0</v>
      </c>
      <c r="F99" s="73">
        <v>25081702968</v>
      </c>
      <c r="G99" s="73">
        <v>0</v>
      </c>
      <c r="H99" s="73">
        <f t="shared" si="4"/>
        <v>25081702968</v>
      </c>
      <c r="I99" s="74">
        <f t="shared" si="3"/>
        <v>0</v>
      </c>
    </row>
    <row r="100" spans="1:9" ht="12.75" customHeight="1" x14ac:dyDescent="0.2">
      <c r="A100" s="75"/>
      <c r="B100" s="76"/>
      <c r="C100" s="77"/>
      <c r="D100" s="77"/>
      <c r="E100" s="77"/>
      <c r="F100" s="77"/>
      <c r="G100" s="77"/>
      <c r="H100" s="77"/>
      <c r="I100" s="78"/>
    </row>
    <row r="101" spans="1:9" ht="22.5" customHeight="1" x14ac:dyDescent="0.2">
      <c r="A101" s="43" t="s">
        <v>162</v>
      </c>
      <c r="B101" s="44" t="s">
        <v>163</v>
      </c>
      <c r="C101" s="45">
        <f>C102</f>
        <v>0</v>
      </c>
      <c r="D101" s="45">
        <v>25081702968</v>
      </c>
      <c r="E101" s="45">
        <v>0</v>
      </c>
      <c r="F101" s="45">
        <v>25081702968</v>
      </c>
      <c r="G101" s="45">
        <v>0</v>
      </c>
      <c r="H101" s="45">
        <f t="shared" si="4"/>
        <v>25081702968</v>
      </c>
      <c r="I101" s="46">
        <f t="shared" si="3"/>
        <v>0</v>
      </c>
    </row>
    <row r="102" spans="1:9" ht="24.75" customHeight="1" x14ac:dyDescent="0.2">
      <c r="A102" s="47" t="s">
        <v>164</v>
      </c>
      <c r="B102" s="48" t="s">
        <v>165</v>
      </c>
      <c r="C102" s="49">
        <f>C103+C104</f>
        <v>0</v>
      </c>
      <c r="D102" s="49">
        <v>25081702968</v>
      </c>
      <c r="E102" s="49">
        <v>0</v>
      </c>
      <c r="F102" s="49">
        <v>25081702968</v>
      </c>
      <c r="G102" s="49">
        <v>0</v>
      </c>
      <c r="H102" s="49">
        <f t="shared" si="4"/>
        <v>25081702968</v>
      </c>
      <c r="I102" s="50">
        <f t="shared" si="3"/>
        <v>0</v>
      </c>
    </row>
    <row r="103" spans="1:9" ht="34.5" customHeight="1" x14ac:dyDescent="0.2">
      <c r="A103" s="51" t="s">
        <v>166</v>
      </c>
      <c r="B103" s="52" t="s">
        <v>167</v>
      </c>
      <c r="C103" s="53">
        <v>0</v>
      </c>
      <c r="D103" s="53">
        <v>2500000000</v>
      </c>
      <c r="E103" s="53">
        <v>0</v>
      </c>
      <c r="F103" s="53">
        <v>2500000000</v>
      </c>
      <c r="G103" s="53">
        <v>0</v>
      </c>
      <c r="H103" s="53">
        <f t="shared" si="4"/>
        <v>2500000000</v>
      </c>
      <c r="I103" s="54">
        <f t="shared" si="3"/>
        <v>0</v>
      </c>
    </row>
    <row r="104" spans="1:9" ht="59.25" customHeight="1" x14ac:dyDescent="0.2">
      <c r="A104" s="51" t="s">
        <v>168</v>
      </c>
      <c r="B104" s="52" t="s">
        <v>169</v>
      </c>
      <c r="C104" s="53">
        <v>0</v>
      </c>
      <c r="D104" s="53">
        <v>22581702968</v>
      </c>
      <c r="E104" s="53">
        <v>0</v>
      </c>
      <c r="F104" s="53">
        <v>22581702968</v>
      </c>
      <c r="G104" s="53">
        <v>0</v>
      </c>
      <c r="H104" s="53">
        <f t="shared" si="4"/>
        <v>22581702968</v>
      </c>
      <c r="I104" s="54">
        <f t="shared" si="3"/>
        <v>0</v>
      </c>
    </row>
    <row r="105" spans="1:9" x14ac:dyDescent="0.2">
      <c r="A105" s="79"/>
      <c r="B105" s="80"/>
      <c r="C105" s="80"/>
      <c r="D105" s="80"/>
      <c r="E105" s="80"/>
      <c r="F105" s="80"/>
      <c r="G105" s="80"/>
      <c r="H105" s="80"/>
      <c r="I105" s="81"/>
    </row>
    <row r="106" spans="1:9" x14ac:dyDescent="0.2">
      <c r="A106" s="79"/>
      <c r="B106" s="80"/>
      <c r="C106" s="80"/>
      <c r="D106" s="80"/>
      <c r="E106" s="80"/>
      <c r="F106" s="80"/>
      <c r="G106" s="80"/>
      <c r="H106" s="80"/>
      <c r="I106" s="81"/>
    </row>
    <row r="107" spans="1:9" x14ac:dyDescent="0.2">
      <c r="A107" s="27" t="s">
        <v>188</v>
      </c>
      <c r="B107" s="28"/>
      <c r="C107" s="28"/>
      <c r="D107" s="28"/>
      <c r="E107" s="28"/>
      <c r="F107" s="28"/>
      <c r="G107" s="28"/>
      <c r="H107" s="28"/>
      <c r="I107" s="29"/>
    </row>
    <row r="108" spans="1:9" x14ac:dyDescent="0.2">
      <c r="A108" s="30" t="s">
        <v>189</v>
      </c>
      <c r="B108" s="31"/>
      <c r="C108" s="31"/>
      <c r="D108" s="31"/>
      <c r="E108" s="31"/>
      <c r="F108" s="31"/>
      <c r="G108" s="31"/>
      <c r="H108" s="31"/>
      <c r="I108" s="32"/>
    </row>
    <row r="109" spans="1:9" x14ac:dyDescent="0.2">
      <c r="A109" s="33" t="s">
        <v>190</v>
      </c>
      <c r="B109" s="34"/>
      <c r="C109" s="34"/>
      <c r="D109" s="34"/>
      <c r="E109" s="34"/>
      <c r="F109" s="34"/>
      <c r="G109" s="34"/>
      <c r="H109" s="34"/>
      <c r="I109" s="35"/>
    </row>
    <row r="110" spans="1:9" x14ac:dyDescent="0.2">
      <c r="A110" s="33" t="s">
        <v>191</v>
      </c>
      <c r="B110" s="34"/>
      <c r="C110" s="34"/>
      <c r="D110" s="34"/>
      <c r="E110" s="34"/>
      <c r="F110" s="34"/>
      <c r="G110" s="34"/>
      <c r="H110" s="34"/>
      <c r="I110" s="35"/>
    </row>
    <row r="111" spans="1:9" x14ac:dyDescent="0.2">
      <c r="A111" s="79"/>
      <c r="B111" s="80"/>
      <c r="C111" s="80"/>
      <c r="D111" s="80"/>
      <c r="E111" s="80"/>
      <c r="F111" s="80"/>
      <c r="G111" s="80"/>
      <c r="H111" s="80"/>
      <c r="I111" s="81"/>
    </row>
    <row r="112" spans="1:9" x14ac:dyDescent="0.2">
      <c r="A112" s="79"/>
      <c r="B112" s="80"/>
      <c r="C112" s="80"/>
      <c r="D112" s="80"/>
      <c r="E112" s="80"/>
      <c r="F112" s="80"/>
      <c r="G112" s="80"/>
      <c r="H112" s="80"/>
      <c r="I112" s="81"/>
    </row>
    <row r="113" spans="1:9" x14ac:dyDescent="0.2">
      <c r="A113" s="79"/>
      <c r="B113" s="80"/>
      <c r="C113" s="80"/>
      <c r="D113" s="80"/>
      <c r="E113" s="80"/>
      <c r="F113" s="80"/>
      <c r="G113" s="80"/>
      <c r="H113" s="80"/>
      <c r="I113" s="81"/>
    </row>
    <row r="114" spans="1:9" x14ac:dyDescent="0.2">
      <c r="A114" s="79"/>
      <c r="B114" s="80"/>
      <c r="C114" s="80"/>
      <c r="D114" s="80"/>
      <c r="E114" s="80"/>
      <c r="F114" s="80"/>
      <c r="G114" s="80"/>
      <c r="H114" s="80"/>
      <c r="I114" s="81"/>
    </row>
    <row r="115" spans="1:9" x14ac:dyDescent="0.2">
      <c r="A115" s="79"/>
      <c r="B115" s="80"/>
      <c r="C115" s="80"/>
      <c r="D115" s="80"/>
      <c r="E115" s="80"/>
      <c r="F115" s="80"/>
      <c r="G115" s="80"/>
      <c r="H115" s="80"/>
      <c r="I115" s="81"/>
    </row>
    <row r="116" spans="1:9" x14ac:dyDescent="0.2">
      <c r="A116" s="79"/>
      <c r="B116" s="80"/>
      <c r="C116" s="80"/>
      <c r="D116" s="80"/>
      <c r="E116" s="80"/>
      <c r="F116" s="80"/>
      <c r="G116" s="80"/>
      <c r="H116" s="80"/>
      <c r="I116" s="81"/>
    </row>
    <row r="117" spans="1:9" x14ac:dyDescent="0.2">
      <c r="A117" s="79"/>
      <c r="B117" s="80"/>
      <c r="C117" s="80"/>
      <c r="D117" s="80"/>
      <c r="E117" s="80"/>
      <c r="F117" s="80"/>
      <c r="G117" s="80"/>
      <c r="H117" s="80"/>
      <c r="I117" s="81"/>
    </row>
    <row r="118" spans="1:9" x14ac:dyDescent="0.2">
      <c r="A118" s="79"/>
      <c r="B118" s="80"/>
      <c r="C118" s="80"/>
      <c r="D118" s="80"/>
      <c r="E118" s="80"/>
      <c r="F118" s="80"/>
      <c r="G118" s="80"/>
      <c r="H118" s="80"/>
      <c r="I118" s="81"/>
    </row>
    <row r="119" spans="1:9" x14ac:dyDescent="0.2">
      <c r="A119" s="79"/>
      <c r="B119" s="80"/>
      <c r="C119" s="80"/>
      <c r="D119" s="80"/>
      <c r="E119" s="80"/>
      <c r="F119" s="80"/>
      <c r="G119" s="80"/>
      <c r="H119" s="80"/>
      <c r="I119" s="81"/>
    </row>
    <row r="120" spans="1:9" x14ac:dyDescent="0.2">
      <c r="A120" s="79"/>
      <c r="B120" s="80"/>
      <c r="C120" s="80"/>
      <c r="D120" s="80"/>
      <c r="E120" s="80"/>
      <c r="F120" s="80"/>
      <c r="G120" s="80"/>
      <c r="H120" s="80"/>
      <c r="I120" s="81"/>
    </row>
    <row r="121" spans="1:9" x14ac:dyDescent="0.2">
      <c r="A121" s="79"/>
      <c r="B121" s="80"/>
      <c r="C121" s="80"/>
      <c r="D121" s="80"/>
      <c r="E121" s="80"/>
      <c r="F121" s="80"/>
      <c r="G121" s="80"/>
      <c r="H121" s="80"/>
      <c r="I121" s="81"/>
    </row>
    <row r="122" spans="1:9" x14ac:dyDescent="0.2">
      <c r="A122" s="79"/>
      <c r="B122" s="80"/>
      <c r="C122" s="80"/>
      <c r="D122" s="80"/>
      <c r="E122" s="80"/>
      <c r="F122" s="80"/>
      <c r="G122" s="80"/>
      <c r="H122" s="80"/>
      <c r="I122" s="81"/>
    </row>
    <row r="123" spans="1:9" x14ac:dyDescent="0.2">
      <c r="A123" s="79"/>
      <c r="B123" s="80"/>
      <c r="C123" s="80"/>
      <c r="D123" s="80"/>
      <c r="E123" s="80"/>
      <c r="F123" s="80"/>
      <c r="G123" s="80"/>
      <c r="H123" s="80"/>
      <c r="I123" s="81"/>
    </row>
    <row r="124" spans="1:9" x14ac:dyDescent="0.2">
      <c r="A124" s="79"/>
      <c r="B124" s="80"/>
      <c r="C124" s="80"/>
      <c r="D124" s="80"/>
      <c r="E124" s="80"/>
      <c r="F124" s="80"/>
      <c r="G124" s="80"/>
      <c r="H124" s="80"/>
      <c r="I124" s="81"/>
    </row>
    <row r="125" spans="1:9" x14ac:dyDescent="0.2">
      <c r="A125" s="79"/>
      <c r="B125" s="80"/>
      <c r="C125" s="80"/>
      <c r="D125" s="80"/>
      <c r="E125" s="80"/>
      <c r="F125" s="80"/>
      <c r="G125" s="80"/>
      <c r="H125" s="80"/>
      <c r="I125" s="81"/>
    </row>
    <row r="126" spans="1:9" x14ac:dyDescent="0.2">
      <c r="A126" s="79"/>
      <c r="B126" s="80"/>
      <c r="C126" s="80"/>
      <c r="D126" s="80"/>
      <c r="E126" s="80"/>
      <c r="F126" s="80"/>
      <c r="G126" s="80"/>
      <c r="H126" s="80"/>
      <c r="I126" s="81"/>
    </row>
    <row r="127" spans="1:9" x14ac:dyDescent="0.2">
      <c r="A127" s="79"/>
      <c r="B127" s="80"/>
      <c r="C127" s="80"/>
      <c r="D127" s="80"/>
      <c r="E127" s="80"/>
      <c r="F127" s="80"/>
      <c r="G127" s="80"/>
      <c r="H127" s="80"/>
      <c r="I127" s="81"/>
    </row>
    <row r="128" spans="1:9" x14ac:dyDescent="0.2">
      <c r="A128" s="79"/>
      <c r="B128" s="80"/>
      <c r="C128" s="80"/>
      <c r="D128" s="80"/>
      <c r="E128" s="80"/>
      <c r="F128" s="80"/>
      <c r="G128" s="80"/>
      <c r="H128" s="80"/>
      <c r="I128" s="81"/>
    </row>
    <row r="129" spans="1:9" x14ac:dyDescent="0.2">
      <c r="A129" s="79"/>
      <c r="B129" s="80"/>
      <c r="C129" s="80"/>
      <c r="D129" s="80"/>
      <c r="E129" s="80"/>
      <c r="F129" s="80"/>
      <c r="G129" s="80"/>
      <c r="H129" s="80"/>
      <c r="I129" s="81"/>
    </row>
    <row r="130" spans="1:9" x14ac:dyDescent="0.2">
      <c r="A130" s="79"/>
      <c r="B130" s="80"/>
      <c r="C130" s="80"/>
      <c r="D130" s="80"/>
      <c r="E130" s="80"/>
      <c r="F130" s="80"/>
      <c r="G130" s="80"/>
      <c r="H130" s="80"/>
      <c r="I130" s="81"/>
    </row>
    <row r="131" spans="1:9" x14ac:dyDescent="0.2">
      <c r="A131" s="79"/>
      <c r="B131" s="80"/>
      <c r="C131" s="80"/>
      <c r="D131" s="80"/>
      <c r="E131" s="80"/>
      <c r="F131" s="80"/>
      <c r="G131" s="80"/>
      <c r="H131" s="80"/>
      <c r="I131" s="81"/>
    </row>
    <row r="132" spans="1:9" x14ac:dyDescent="0.2">
      <c r="A132" s="79"/>
      <c r="B132" s="80"/>
      <c r="C132" s="80"/>
      <c r="D132" s="80"/>
      <c r="E132" s="80"/>
      <c r="F132" s="80"/>
      <c r="G132" s="80"/>
      <c r="H132" s="80"/>
      <c r="I132" s="81"/>
    </row>
    <row r="133" spans="1:9" ht="12" thickBot="1" x14ac:dyDescent="0.25">
      <c r="A133" s="82"/>
      <c r="B133" s="83"/>
      <c r="C133" s="83"/>
      <c r="D133" s="83"/>
      <c r="E133" s="83"/>
      <c r="F133" s="83"/>
      <c r="G133" s="83"/>
      <c r="H133" s="83"/>
      <c r="I133" s="84"/>
    </row>
  </sheetData>
  <mergeCells count="18">
    <mergeCell ref="A107:I107"/>
    <mergeCell ref="A108:I108"/>
    <mergeCell ref="B1:G1"/>
    <mergeCell ref="H1:H7"/>
    <mergeCell ref="D2:E2"/>
    <mergeCell ref="B3:G3"/>
    <mergeCell ref="B4:G4"/>
    <mergeCell ref="B5:G5"/>
    <mergeCell ref="B6:G6"/>
    <mergeCell ref="H8:H9"/>
    <mergeCell ref="I8:I9"/>
    <mergeCell ref="D10:E10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2020-07-17T20:31:23Z</cp:lastPrinted>
  <dcterms:created xsi:type="dcterms:W3CDTF">2020-07-14T13:31:50Z</dcterms:created>
  <dcterms:modified xsi:type="dcterms:W3CDTF">2020-07-17T20:34:16Z</dcterms:modified>
</cp:coreProperties>
</file>