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SEPTIEMBRE\"/>
    </mc:Choice>
  </mc:AlternateContent>
  <bookViews>
    <workbookView xWindow="0" yWindow="0" windowWidth="28800" windowHeight="12330" activeTab="2"/>
  </bookViews>
  <sheets>
    <sheet name="Sheet1" sheetId="1" r:id="rId1"/>
    <sheet name="Hoja1" sheetId="2" r:id="rId2"/>
    <sheet name="Hoja2" sheetId="3" r:id="rId3"/>
  </sheets>
  <definedNames>
    <definedName name="_xlnm.Print_Titles" localSheetId="2">Hoja2!$8:$10</definedName>
  </definedNames>
  <calcPr calcId="162913"/>
</workbook>
</file>

<file path=xl/calcChain.xml><?xml version="1.0" encoding="utf-8"?>
<calcChain xmlns="http://schemas.openxmlformats.org/spreadsheetml/2006/main">
  <c r="G15" i="3" l="1"/>
  <c r="F15" i="3"/>
  <c r="E15" i="3"/>
  <c r="D15" i="3"/>
  <c r="G18" i="3"/>
  <c r="F18" i="3"/>
  <c r="E18" i="3"/>
  <c r="D18" i="3"/>
  <c r="G21" i="3"/>
  <c r="F21" i="3"/>
  <c r="E21" i="3"/>
  <c r="D21" i="3"/>
  <c r="G24" i="3"/>
  <c r="F24" i="3"/>
  <c r="E24" i="3"/>
  <c r="D24" i="3"/>
  <c r="G29" i="3"/>
  <c r="F29" i="3"/>
  <c r="E29" i="3"/>
  <c r="D29" i="3"/>
  <c r="G31" i="3"/>
  <c r="F31" i="3"/>
  <c r="E31" i="3"/>
  <c r="D31" i="3"/>
  <c r="G46" i="3"/>
  <c r="F46" i="3"/>
  <c r="E46" i="3"/>
  <c r="D46" i="3"/>
  <c r="G53" i="3"/>
  <c r="F53" i="3"/>
  <c r="E53" i="3"/>
  <c r="D53" i="3"/>
  <c r="G58" i="3"/>
  <c r="F58" i="3"/>
  <c r="E58" i="3"/>
  <c r="D58" i="3"/>
  <c r="G62" i="3"/>
  <c r="F62" i="3"/>
  <c r="E62" i="3"/>
  <c r="D62" i="3"/>
  <c r="G66" i="3"/>
  <c r="F66" i="3"/>
  <c r="E66" i="3"/>
  <c r="D66" i="3"/>
  <c r="D65" i="3" s="1"/>
  <c r="G77" i="3"/>
  <c r="F77" i="3"/>
  <c r="E77" i="3"/>
  <c r="D77" i="3"/>
  <c r="G79" i="3"/>
  <c r="F79" i="3"/>
  <c r="I79" i="3" s="1"/>
  <c r="E79" i="3"/>
  <c r="D79" i="3"/>
  <c r="G82" i="3"/>
  <c r="F82" i="3"/>
  <c r="E82" i="3"/>
  <c r="D82" i="3"/>
  <c r="G85" i="3"/>
  <c r="F85" i="3"/>
  <c r="F84" i="3" s="1"/>
  <c r="E85" i="3"/>
  <c r="E84" i="3" s="1"/>
  <c r="D85" i="3"/>
  <c r="D84" i="3" s="1"/>
  <c r="G90" i="3"/>
  <c r="F90" i="3"/>
  <c r="E90" i="3"/>
  <c r="D90" i="3"/>
  <c r="G94" i="3"/>
  <c r="F94" i="3"/>
  <c r="E94" i="3"/>
  <c r="D94" i="3"/>
  <c r="G96" i="3"/>
  <c r="F96" i="3"/>
  <c r="E96" i="3"/>
  <c r="D96" i="3"/>
  <c r="G98" i="3"/>
  <c r="F98" i="3"/>
  <c r="E98" i="3"/>
  <c r="D98" i="3"/>
  <c r="G102" i="3"/>
  <c r="F102" i="3"/>
  <c r="F101" i="3" s="1"/>
  <c r="E102" i="3"/>
  <c r="E101" i="3" s="1"/>
  <c r="E100" i="3" s="1"/>
  <c r="D102" i="3"/>
  <c r="D101" i="3" s="1"/>
  <c r="D100" i="3" s="1"/>
  <c r="G108" i="3"/>
  <c r="F108" i="3"/>
  <c r="F107" i="3" s="1"/>
  <c r="F106" i="3" s="1"/>
  <c r="E108" i="3"/>
  <c r="E107" i="3" s="1"/>
  <c r="E106" i="3" s="1"/>
  <c r="D108" i="3"/>
  <c r="D107" i="3" s="1"/>
  <c r="D106" i="3" s="1"/>
  <c r="I16" i="3"/>
  <c r="I17" i="3"/>
  <c r="I19" i="3"/>
  <c r="I20" i="3"/>
  <c r="I22" i="3"/>
  <c r="I23" i="3"/>
  <c r="I25" i="3"/>
  <c r="I26" i="3"/>
  <c r="I27" i="3"/>
  <c r="I30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7" i="3"/>
  <c r="I48" i="3"/>
  <c r="I49" i="3"/>
  <c r="I50" i="3"/>
  <c r="I51" i="3"/>
  <c r="I52" i="3"/>
  <c r="I54" i="3"/>
  <c r="I55" i="3"/>
  <c r="I56" i="3"/>
  <c r="I57" i="3"/>
  <c r="I59" i="3"/>
  <c r="I60" i="3"/>
  <c r="I61" i="3"/>
  <c r="I63" i="3"/>
  <c r="I64" i="3"/>
  <c r="I67" i="3"/>
  <c r="I68" i="3"/>
  <c r="I69" i="3"/>
  <c r="I70" i="3"/>
  <c r="I71" i="3"/>
  <c r="I72" i="3"/>
  <c r="I73" i="3"/>
  <c r="I74" i="3"/>
  <c r="I75" i="3"/>
  <c r="I76" i="3"/>
  <c r="I78" i="3"/>
  <c r="I80" i="3"/>
  <c r="I81" i="3"/>
  <c r="I83" i="3"/>
  <c r="I86" i="3"/>
  <c r="I87" i="3"/>
  <c r="I91" i="3"/>
  <c r="I92" i="3"/>
  <c r="I93" i="3"/>
  <c r="I95" i="3"/>
  <c r="I97" i="3"/>
  <c r="I99" i="3"/>
  <c r="I103" i="3"/>
  <c r="I104" i="3"/>
  <c r="I109" i="3"/>
  <c r="I110" i="3"/>
  <c r="I111" i="3"/>
  <c r="I112" i="3"/>
  <c r="H16" i="3"/>
  <c r="H17" i="3"/>
  <c r="H19" i="3"/>
  <c r="H20" i="3"/>
  <c r="H22" i="3"/>
  <c r="H23" i="3"/>
  <c r="H25" i="3"/>
  <c r="H26" i="3"/>
  <c r="H27" i="3"/>
  <c r="H28" i="3"/>
  <c r="H30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2" i="3"/>
  <c r="H54" i="3"/>
  <c r="H55" i="3"/>
  <c r="H56" i="3"/>
  <c r="H57" i="3"/>
  <c r="H59" i="3"/>
  <c r="H60" i="3"/>
  <c r="H61" i="3"/>
  <c r="H63" i="3"/>
  <c r="H64" i="3"/>
  <c r="H67" i="3"/>
  <c r="H68" i="3"/>
  <c r="H69" i="3"/>
  <c r="H70" i="3"/>
  <c r="H71" i="3"/>
  <c r="H72" i="3"/>
  <c r="H73" i="3"/>
  <c r="H74" i="3"/>
  <c r="H75" i="3"/>
  <c r="H76" i="3"/>
  <c r="H78" i="3"/>
  <c r="H80" i="3"/>
  <c r="H81" i="3"/>
  <c r="H83" i="3"/>
  <c r="H86" i="3"/>
  <c r="H87" i="3"/>
  <c r="H91" i="3"/>
  <c r="H92" i="3"/>
  <c r="H93" i="3"/>
  <c r="H95" i="3"/>
  <c r="H97" i="3"/>
  <c r="H99" i="3"/>
  <c r="H103" i="3"/>
  <c r="H104" i="3"/>
  <c r="H105" i="3"/>
  <c r="H109" i="3"/>
  <c r="H110" i="3"/>
  <c r="H111" i="3"/>
  <c r="H112" i="3"/>
  <c r="D89" i="3" l="1"/>
  <c r="D88" i="3" s="1"/>
  <c r="D14" i="3"/>
  <c r="D13" i="3" s="1"/>
  <c r="D12" i="3" s="1"/>
  <c r="I85" i="3"/>
  <c r="E89" i="3"/>
  <c r="E88" i="3" s="1"/>
  <c r="E65" i="3"/>
  <c r="E14" i="3"/>
  <c r="E13" i="3" s="1"/>
  <c r="E12" i="3" s="1"/>
  <c r="F65" i="3"/>
  <c r="I108" i="3"/>
  <c r="H102" i="3"/>
  <c r="H98" i="3"/>
  <c r="I96" i="3"/>
  <c r="H94" i="3"/>
  <c r="G89" i="3"/>
  <c r="H85" i="3"/>
  <c r="I82" i="3"/>
  <c r="H79" i="3"/>
  <c r="I77" i="3"/>
  <c r="I66" i="3"/>
  <c r="I62" i="3"/>
  <c r="I58" i="3"/>
  <c r="H53" i="3"/>
  <c r="I46" i="3"/>
  <c r="I31" i="3"/>
  <c r="I29" i="3"/>
  <c r="I24" i="3"/>
  <c r="I21" i="3"/>
  <c r="I18" i="3"/>
  <c r="H15" i="3"/>
  <c r="F100" i="3"/>
  <c r="G88" i="3"/>
  <c r="G84" i="3"/>
  <c r="H84" i="3" s="1"/>
  <c r="G65" i="3"/>
  <c r="I65" i="3" s="1"/>
  <c r="H77" i="3"/>
  <c r="G107" i="3"/>
  <c r="G101" i="3"/>
  <c r="I101" i="3" s="1"/>
  <c r="H62" i="3"/>
  <c r="I102" i="3"/>
  <c r="G14" i="3"/>
  <c r="I53" i="3"/>
  <c r="I98" i="3"/>
  <c r="H96" i="3"/>
  <c r="I94" i="3"/>
  <c r="I90" i="3"/>
  <c r="F89" i="3"/>
  <c r="F88" i="3" s="1"/>
  <c r="H58" i="3"/>
  <c r="H46" i="3"/>
  <c r="H29" i="3"/>
  <c r="H18" i="3"/>
  <c r="I15" i="3"/>
  <c r="F14" i="3"/>
  <c r="F13" i="3" s="1"/>
  <c r="H21" i="3"/>
  <c r="H24" i="3"/>
  <c r="H31" i="3"/>
  <c r="H66" i="3"/>
  <c r="H82" i="3"/>
  <c r="H90" i="3"/>
  <c r="H108" i="3"/>
  <c r="H89" i="3" l="1"/>
  <c r="F12" i="3"/>
  <c r="H65" i="3"/>
  <c r="I84" i="3"/>
  <c r="I14" i="3"/>
  <c r="G13" i="3"/>
  <c r="H14" i="3"/>
  <c r="I107" i="3"/>
  <c r="H107" i="3"/>
  <c r="G106" i="3"/>
  <c r="I89" i="3"/>
  <c r="H101" i="3"/>
  <c r="G100" i="3"/>
  <c r="I88" i="3"/>
  <c r="H88" i="3"/>
  <c r="H106" i="3" l="1"/>
  <c r="I106" i="3"/>
  <c r="I13" i="3"/>
  <c r="H13" i="3"/>
  <c r="G12" i="3"/>
  <c r="I100" i="3"/>
  <c r="H100" i="3"/>
  <c r="I12" i="3" l="1"/>
  <c r="H12" i="3"/>
  <c r="C108" i="3" l="1"/>
  <c r="C107" i="3"/>
  <c r="C106" i="3" s="1"/>
  <c r="C102" i="3"/>
  <c r="C101" i="3"/>
  <c r="C100" i="3" s="1"/>
  <c r="C98" i="3"/>
  <c r="C96" i="3"/>
  <c r="C94" i="3"/>
  <c r="C90" i="3"/>
  <c r="C85" i="3"/>
  <c r="C84" i="3" s="1"/>
  <c r="C82" i="3"/>
  <c r="C79" i="3"/>
  <c r="C77" i="3"/>
  <c r="C66" i="3"/>
  <c r="C62" i="3"/>
  <c r="C58" i="3"/>
  <c r="C53" i="3"/>
  <c r="C46" i="3"/>
  <c r="C31" i="3"/>
  <c r="C29" i="3"/>
  <c r="C24" i="3"/>
  <c r="C21" i="3"/>
  <c r="C18" i="3"/>
  <c r="C15" i="3"/>
  <c r="C96" i="2"/>
  <c r="C97" i="2"/>
  <c r="C98" i="2"/>
  <c r="C90" i="2"/>
  <c r="C91" i="2"/>
  <c r="C92" i="2"/>
  <c r="C78" i="2"/>
  <c r="C79" i="2"/>
  <c r="C88" i="2"/>
  <c r="C86" i="2"/>
  <c r="C84" i="2"/>
  <c r="C80" i="2"/>
  <c r="C3" i="2"/>
  <c r="C74" i="2"/>
  <c r="C75" i="2"/>
  <c r="C55" i="2"/>
  <c r="C72" i="2"/>
  <c r="C69" i="2"/>
  <c r="C67" i="2"/>
  <c r="C56" i="2"/>
  <c r="C4" i="2"/>
  <c r="C52" i="2"/>
  <c r="C48" i="2"/>
  <c r="C43" i="2"/>
  <c r="C36" i="2"/>
  <c r="C21" i="2"/>
  <c r="C19" i="2"/>
  <c r="C14" i="2"/>
  <c r="C11" i="2"/>
  <c r="C8" i="2"/>
  <c r="C5" i="2"/>
  <c r="C89" i="3" l="1"/>
  <c r="C88" i="3" s="1"/>
  <c r="C14" i="3"/>
  <c r="C65" i="3"/>
  <c r="C13" i="3" l="1"/>
  <c r="C12" i="3" s="1"/>
</calcChain>
</file>

<file path=xl/sharedStrings.xml><?xml version="1.0" encoding="utf-8"?>
<sst xmlns="http://schemas.openxmlformats.org/spreadsheetml/2006/main" count="678" uniqueCount="257">
  <si>
    <t>Presupuesto Aprobado</t>
  </si>
  <si>
    <t>Variación Presupuestal</t>
  </si>
  <si>
    <t>1</t>
  </si>
  <si>
    <t>PRESUPUESTO DE INGRESOS</t>
  </si>
  <si>
    <t>11</t>
  </si>
  <si>
    <t>RECURSOS PROPIOS</t>
  </si>
  <si>
    <t>111</t>
  </si>
  <si>
    <t>INGRESOS CORRIENTES</t>
  </si>
  <si>
    <t>1112</t>
  </si>
  <si>
    <t>INGRESOS NO TRIBUTARIOS</t>
  </si>
  <si>
    <t>11121</t>
  </si>
  <si>
    <t>SUBSISTEMA DE DOCENCIA</t>
  </si>
  <si>
    <t>111212</t>
  </si>
  <si>
    <t>MATRICULAS</t>
  </si>
  <si>
    <t>1112121</t>
  </si>
  <si>
    <t>PREGRADO</t>
  </si>
  <si>
    <t>111212101</t>
  </si>
  <si>
    <t>Programas Propios</t>
  </si>
  <si>
    <t>111212102</t>
  </si>
  <si>
    <t>DISTANCIA</t>
  </si>
  <si>
    <t>1112122</t>
  </si>
  <si>
    <t>POSTGRADO</t>
  </si>
  <si>
    <t>111212201</t>
  </si>
  <si>
    <t>111212202</t>
  </si>
  <si>
    <t>Programas SUE</t>
  </si>
  <si>
    <t>1112124</t>
  </si>
  <si>
    <t>OTROS SERVICIOS EDUCATIVOS Y COMPLEMENTARIOS</t>
  </si>
  <si>
    <t>111212401</t>
  </si>
  <si>
    <t>SERVICIOS EDUCATIVOS Y COMPLEMENTARIOS</t>
  </si>
  <si>
    <t>111213</t>
  </si>
  <si>
    <t>OTROS SERVICIOS EDUCATIVOS</t>
  </si>
  <si>
    <t>1112131</t>
  </si>
  <si>
    <t>111213101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</si>
  <si>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</si>
  <si>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</si>
  <si>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</si>
  <si>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</si>
  <si>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</si>
  <si>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</si>
  <si>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</si>
  <si>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</si>
  <si>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</si>
  <si>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</si>
  <si>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</si>
  <si>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</si>
  <si>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</si>
  <si>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</si>
  <si>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</si>
  <si>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</si>
  <si>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</si>
  <si>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</si>
  <si>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</si>
  <si>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</si>
  <si>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</si>
  <si>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</si>
  <si>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</si>
  <si>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</si>
  <si>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</si>
  <si>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</si>
  <si>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</si>
  <si>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</si>
  <si>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</si>
  <si>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</si>
  <si>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</si>
  <si>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</si>
  <si>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</si>
  <si>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</si>
  <si>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</si>
  <si>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</si>
  <si>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</si>
  <si>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</si>
  <si>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</si>
  <si>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</si>
  <si>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</si>
  <si>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</si>
  <si>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</si>
  <si>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</si>
  <si>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</si>
  <si>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</si>
  <si>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1310784</t>
  </si>
  <si>
    <t>CONTRATO N° 81065028 FEDERACION SUIZA - UNICOR</t>
  </si>
  <si>
    <t>1310785</t>
  </si>
  <si>
    <t>CONTRATO N° 2307538 FAO -UNICOR</t>
  </si>
  <si>
    <t>1310786</t>
  </si>
  <si>
    <t>CONTRATO INTERADMINISTRATIVO  N° 238-2020 MIN SALUD - UNICOR</t>
  </si>
  <si>
    <t>1310787</t>
  </si>
  <si>
    <t>CONVENIO DE COOPERACION N° 009-2020 C.V.S - UNICOR</t>
  </si>
  <si>
    <t>1310788</t>
  </si>
  <si>
    <t>CONVENIO DE COOPERACION  N° 014-2020 CVS-UNICOR</t>
  </si>
  <si>
    <t>1310789</t>
  </si>
  <si>
    <t>ACUERDO UNICOR Y PNUD N° ID 112383 OUT PUT 110941</t>
  </si>
  <si>
    <t>1310790</t>
  </si>
  <si>
    <t>CONTRATO N° 80740-440-2020 PREVISORA - UNICOR</t>
  </si>
  <si>
    <t>1310791</t>
  </si>
  <si>
    <t>CONVENIO INTERADMINISTRATIVO N° SE 048-2020 GOB DE CORDOBA - SECRE EDUCACION  Y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</si>
  <si>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</si>
  <si>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</si>
  <si>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</si>
  <si>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</si>
  <si>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</si>
  <si>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</si>
  <si>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</si>
  <si>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</si>
  <si>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</si>
  <si>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</si>
  <si>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</si>
  <si>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</si>
  <si>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</si>
  <si>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</si>
  <si>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</si>
  <si>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</si>
  <si>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</si>
  <si>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</si>
  <si>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</si>
  <si>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</si>
  <si>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</si>
  <si>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</si>
  <si>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</si>
  <si>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</si>
  <si>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</si>
  <si>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</si>
  <si>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</si>
  <si>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</si>
  <si>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</si>
  <si>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</si>
  <si>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</si>
  <si>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</si>
  <si>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</si>
  <si>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</si>
  <si>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</si>
  <si>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</si>
  <si>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</si>
  <si>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</si>
  <si>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</si>
  <si>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</si>
  <si>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</si>
  <si>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</si>
  <si>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</si>
  <si>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</si>
  <si>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</si>
  <si>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</si>
  <si>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</si>
  <si>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</si>
  <si>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</si>
  <si>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</si>
  <si>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</si>
  <si>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</si>
  <si>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</si>
  <si>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</si>
  <si>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</si>
  <si>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</si>
  <si>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</si>
  <si>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</si>
  <si>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</si>
  <si>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</si>
  <si>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</si>
  <si>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</si>
  <si>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</si>
  <si>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</si>
  <si>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</si>
  <si>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</si>
  <si>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</si>
  <si>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</si>
  <si>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</si>
  <si>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</si>
  <si>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</si>
  <si>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</si>
  <si>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</si>
  <si>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</si>
  <si>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</si>
  <si>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</si>
  <si>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</si>
  <si>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</si>
  <si>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</si>
  <si>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</si>
  <si>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</si>
  <si>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</si>
  <si>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</si>
  <si>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</si>
  <si>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</si>
  <si>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</si>
  <si>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</si>
  <si>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</si>
  <si>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</si>
  <si>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</si>
  <si>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</si>
  <si>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1410102</t>
  </si>
  <si>
    <t>Funcionamiento art. 87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</si>
  <si>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</si>
  <si>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</si>
  <si>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</si>
  <si>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</si>
  <si>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</si>
  <si>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</si>
  <si>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</si>
  <si>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</si>
  <si>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</si>
  <si>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</si>
  <si>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</si>
  <si>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</si>
  <si>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</si>
  <si>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</si>
  <si>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</si>
  <si>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</si>
  <si>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</si>
  <si>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</si>
  <si>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</si>
  <si>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</si>
  <si>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</si>
  <si>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</si>
  <si>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</si>
  <si>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</si>
  <si>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</si>
  <si>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</si>
  <si>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</si>
  <si>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</si>
  <si>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</si>
  <si>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</si>
  <si>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</si>
  <si>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</si>
  <si>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</si>
  <si>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</si>
  <si>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</si>
  <si>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</si>
  <si>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</si>
  <si>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</si>
  <si>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</si>
  <si>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</si>
  <si>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TOTALES</t>
  </si>
  <si>
    <t>NULO NULO</t>
  </si>
  <si>
    <t>SANDRA PAOLA NOY TOVAR</t>
  </si>
  <si>
    <t>DIRECTORA GENERAL</t>
  </si>
  <si>
    <t>Contador</t>
  </si>
  <si>
    <t>SEVEN - Presupuesto de Gobierno - Digital Ware Ltda.</t>
  </si>
  <si>
    <t>Formato de fecha:</t>
  </si>
  <si>
    <t>dd/mm/yyyy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</si>
  <si>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</si>
  <si>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</si>
  <si>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</si>
  <si>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</si>
  <si>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</si>
  <si>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</si>
  <si>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</si>
  <si>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</si>
  <si>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</si>
  <si>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</si>
  <si>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</si>
  <si>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</si>
  <si>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</si>
  <si>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</si>
  <si>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</si>
  <si>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</si>
  <si>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</si>
  <si>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SEPTIEMBRE DE 2020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</si>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</sst>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"/>
    <numFmt numFmtId="165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0070C0"/>
      <name val="Arial"/>
      <family val="2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3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3" fontId="0" fillId="2" borderId="0" xfId="0" applyNumberFormat="1" applyFill="1" applyAlignment="1">
      <alignment vertical="top"/>
    </xf>
    <xf numFmtId="0" fontId="0" fillId="0" borderId="0" xfId="0" applyFill="1"/>
    <xf numFmtId="3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Alignment="1">
      <alignment vertical="top"/>
    </xf>
    <xf numFmtId="3" fontId="1" fillId="0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Fill="1" applyAlignment="1">
      <alignment vertical="top"/>
    </xf>
    <xf numFmtId="0" fontId="3" fillId="0" borderId="0" xfId="0" applyFont="1" applyAlignment="1">
      <alignment vertical="top"/>
    </xf>
    <xf numFmtId="3" fontId="3" fillId="0" borderId="0" xfId="0" applyNumberFormat="1" applyFont="1" applyFill="1" applyAlignment="1">
      <alignment vertical="top"/>
    </xf>
    <xf numFmtId="0" fontId="6" fillId="0" borderId="1" xfId="2" applyFont="1" applyFill="1" applyBorder="1"/>
    <xf numFmtId="43" fontId="7" fillId="0" borderId="3" xfId="1" applyNumberFormat="1" applyFont="1" applyFill="1" applyBorder="1"/>
    <xf numFmtId="0" fontId="6" fillId="0" borderId="4" xfId="2" applyFont="1" applyFill="1" applyBorder="1"/>
    <xf numFmtId="0" fontId="6" fillId="0" borderId="0" xfId="2" applyFont="1" applyFill="1" applyBorder="1" applyAlignment="1">
      <alignment horizontal="center"/>
    </xf>
    <xf numFmtId="43" fontId="7" fillId="0" borderId="5" xfId="1" applyNumberFormat="1" applyFont="1" applyFill="1" applyBorder="1"/>
    <xf numFmtId="0" fontId="8" fillId="0" borderId="0" xfId="0" applyFont="1" applyFill="1"/>
    <xf numFmtId="0" fontId="6" fillId="0" borderId="0" xfId="2" applyFont="1" applyFill="1" applyBorder="1" applyAlignment="1"/>
    <xf numFmtId="165" fontId="6" fillId="0" borderId="0" xfId="1" applyNumberFormat="1" applyFont="1" applyFill="1" applyBorder="1" applyAlignment="1"/>
    <xf numFmtId="0" fontId="6" fillId="0" borderId="12" xfId="0" applyFont="1" applyFill="1" applyBorder="1" applyAlignment="1">
      <alignment horizontal="center" vertical="center"/>
    </xf>
    <xf numFmtId="43" fontId="6" fillId="0" borderId="12" xfId="1" applyNumberFormat="1" applyFont="1" applyFill="1" applyBorder="1" applyAlignment="1">
      <alignment horizontal="center" vertical="center"/>
    </xf>
    <xf numFmtId="0" fontId="8" fillId="0" borderId="0" xfId="0" applyFont="1"/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2" xfId="0" applyFont="1" applyBorder="1"/>
    <xf numFmtId="3" fontId="8" fillId="0" borderId="2" xfId="0" applyNumberFormat="1" applyFont="1" applyFill="1" applyBorder="1" applyAlignment="1">
      <alignment vertical="top"/>
    </xf>
    <xf numFmtId="3" fontId="8" fillId="0" borderId="2" xfId="0" applyNumberFormat="1" applyFont="1" applyBorder="1" applyAlignment="1">
      <alignment vertical="top"/>
    </xf>
    <xf numFmtId="0" fontId="8" fillId="0" borderId="3" xfId="0" applyFont="1" applyBorder="1"/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2" fontId="10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3" fontId="10" fillId="0" borderId="15" xfId="0" applyNumberFormat="1" applyFont="1" applyFill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2" fontId="10" fillId="0" borderId="16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Fill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2" fontId="8" fillId="0" borderId="16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Fill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0" fontId="8" fillId="0" borderId="4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8" fillId="0" borderId="5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5" xfId="0" applyFont="1" applyFill="1" applyBorder="1"/>
    <xf numFmtId="0" fontId="8" fillId="0" borderId="16" xfId="0" applyFont="1" applyBorder="1"/>
    <xf numFmtId="43" fontId="6" fillId="0" borderId="7" xfId="1" applyNumberFormat="1" applyFont="1" applyFill="1" applyBorder="1" applyAlignment="1">
      <alignment horizontal="center" vertical="center" wrapText="1"/>
    </xf>
    <xf numFmtId="43" fontId="6" fillId="0" borderId="12" xfId="1" applyNumberFormat="1" applyFont="1" applyFill="1" applyBorder="1" applyAlignment="1">
      <alignment horizontal="center" vertical="center" wrapText="1"/>
    </xf>
    <xf numFmtId="43" fontId="6" fillId="0" borderId="10" xfId="1" applyNumberFormat="1" applyFont="1" applyFill="1" applyBorder="1" applyAlignment="1">
      <alignment horizontal="center" vertical="center" wrapText="1"/>
    </xf>
    <xf numFmtId="43" fontId="6" fillId="0" borderId="13" xfId="1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/>
    </xf>
    <xf numFmtId="43" fontId="6" fillId="0" borderId="2" xfId="1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762625" y="57150"/>
          <a:ext cx="12668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9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120"/>
  <sheetViews>
    <sheetView workbookViewId="0">
      <selection sqref="A1:XFD1048576"/>
    </sheetView>
  </sheetViews>
  <sheetFormatPr baseColWidth="10" defaultColWidth="18.140625" defaultRowHeight="12.75" customHeight="1" x14ac:dyDescent="0.2"/>
  <sheetData>
    <row r="1" spans="1:11" ht="12.75" customHeight="1" x14ac:dyDescent="0.2">
      <c r="A1" s="1" t="s">
        <v>0</v>
      </c>
      <c r="B1" s="1" t="s">
        <v>1</v>
      </c>
    </row>
    <row r="2" spans="1:11" ht="12.75" customHeight="1" x14ac:dyDescent="0.2">
      <c r="A2" s="1" t="s">
        <v>2</v>
      </c>
      <c r="B2" s="1" t="s">
        <v>3</v>
      </c>
      <c r="C2" s="2">
        <v>192549494774</v>
      </c>
      <c r="D2" s="2">
        <v>101888957181</v>
      </c>
      <c r="E2" s="2">
        <v>0</v>
      </c>
      <c r="F2" s="2">
        <v>294438451955</v>
      </c>
      <c r="G2" s="2">
        <v>21327224050.110001</v>
      </c>
      <c r="H2" s="3">
        <v>151126428849.51001</v>
      </c>
      <c r="I2" s="3">
        <v>143312023105.48999</v>
      </c>
      <c r="J2" s="4">
        <v>100</v>
      </c>
      <c r="K2" s="4">
        <v>51.3270015672434</v>
      </c>
    </row>
    <row r="3" spans="1:11" ht="12.75" customHeight="1" x14ac:dyDescent="0.2">
      <c r="A3" s="1" t="s">
        <v>4</v>
      </c>
      <c r="B3" s="1" t="s">
        <v>5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3">
        <v>0</v>
      </c>
      <c r="I3" s="3">
        <v>0</v>
      </c>
      <c r="J3" s="4">
        <v>0</v>
      </c>
      <c r="K3" s="4">
        <v>0</v>
      </c>
    </row>
    <row r="4" spans="1:11" ht="12.75" customHeight="1" x14ac:dyDescent="0.2">
      <c r="A4" s="1" t="s">
        <v>6</v>
      </c>
      <c r="B4" s="1" t="s">
        <v>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3">
        <v>0</v>
      </c>
      <c r="I4" s="3">
        <v>0</v>
      </c>
      <c r="J4" s="4">
        <v>0</v>
      </c>
      <c r="K4" s="4">
        <v>0</v>
      </c>
    </row>
    <row r="5" spans="1:11" ht="12.75" customHeight="1" x14ac:dyDescent="0.2">
      <c r="A5" s="1" t="s">
        <v>8</v>
      </c>
      <c r="B5" s="1" t="s">
        <v>9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3">
        <v>0</v>
      </c>
      <c r="I5" s="3">
        <v>0</v>
      </c>
      <c r="J5" s="4">
        <v>0</v>
      </c>
      <c r="K5" s="4">
        <v>0</v>
      </c>
    </row>
    <row r="6" spans="1:11" ht="12.75" customHeight="1" x14ac:dyDescent="0.2">
      <c r="A6" s="1" t="s">
        <v>10</v>
      </c>
      <c r="B6" s="1" t="s">
        <v>11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3">
        <v>0</v>
      </c>
      <c r="I6" s="3">
        <v>0</v>
      </c>
      <c r="J6" s="4">
        <v>0</v>
      </c>
      <c r="K6" s="4">
        <v>0</v>
      </c>
    </row>
    <row r="7" spans="1:11" ht="12.75" customHeight="1" x14ac:dyDescent="0.2">
      <c r="A7" s="1" t="s">
        <v>12</v>
      </c>
      <c r="B7" s="1" t="s">
        <v>13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3">
        <v>0</v>
      </c>
      <c r="I7" s="3">
        <v>0</v>
      </c>
      <c r="J7" s="4">
        <v>0</v>
      </c>
      <c r="K7" s="4">
        <v>0</v>
      </c>
    </row>
    <row r="8" spans="1:11" ht="12.75" customHeight="1" x14ac:dyDescent="0.2">
      <c r="A8" s="1" t="s">
        <v>14</v>
      </c>
      <c r="B8" s="1" t="s">
        <v>15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3">
        <v>0</v>
      </c>
      <c r="J8" s="4">
        <v>0</v>
      </c>
      <c r="K8" s="4">
        <v>0</v>
      </c>
    </row>
    <row r="9" spans="1:11" ht="12.75" customHeight="1" x14ac:dyDescent="0.2">
      <c r="A9" s="1" t="s">
        <v>16</v>
      </c>
      <c r="B9" s="1" t="s">
        <v>17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3">
        <v>0</v>
      </c>
      <c r="I9" s="3">
        <v>0</v>
      </c>
      <c r="J9" s="4">
        <v>0</v>
      </c>
      <c r="K9" s="4">
        <v>0</v>
      </c>
    </row>
    <row r="10" spans="1:11" ht="12.75" customHeight="1" x14ac:dyDescent="0.2">
      <c r="A10" s="1" t="s">
        <v>18</v>
      </c>
      <c r="B10" s="1" t="s">
        <v>19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3">
        <v>0</v>
      </c>
      <c r="J10" s="4">
        <v>0</v>
      </c>
      <c r="K10" s="4">
        <v>0</v>
      </c>
    </row>
    <row r="11" spans="1:11" ht="12.75" customHeight="1" x14ac:dyDescent="0.2">
      <c r="A11" s="1" t="s">
        <v>20</v>
      </c>
      <c r="B11" s="1" t="s">
        <v>21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3">
        <v>0</v>
      </c>
      <c r="I11" s="3">
        <v>0</v>
      </c>
      <c r="J11" s="4">
        <v>0</v>
      </c>
      <c r="K11" s="4">
        <v>0</v>
      </c>
    </row>
    <row r="12" spans="1:11" ht="12.75" customHeight="1" x14ac:dyDescent="0.2">
      <c r="A12" s="1" t="s">
        <v>22</v>
      </c>
      <c r="B12" s="1" t="s">
        <v>17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  <c r="I12" s="3">
        <v>0</v>
      </c>
      <c r="J12" s="4">
        <v>0</v>
      </c>
      <c r="K12" s="4">
        <v>0</v>
      </c>
    </row>
    <row r="13" spans="1:11" ht="12.75" customHeight="1" x14ac:dyDescent="0.2">
      <c r="A13" s="1" t="s">
        <v>23</v>
      </c>
      <c r="B13" s="1" t="s">
        <v>24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  <c r="I13" s="3">
        <v>0</v>
      </c>
      <c r="J13" s="4">
        <v>0</v>
      </c>
      <c r="K13" s="4">
        <v>0</v>
      </c>
    </row>
    <row r="14" spans="1:11" ht="12.75" customHeight="1" x14ac:dyDescent="0.2">
      <c r="A14" s="1" t="s">
        <v>25</v>
      </c>
      <c r="B14" s="1" t="s">
        <v>26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  <c r="I14" s="3">
        <v>0</v>
      </c>
      <c r="J14" s="4">
        <v>0</v>
      </c>
      <c r="K14" s="4">
        <v>0</v>
      </c>
    </row>
    <row r="15" spans="1:11" ht="12.75" customHeight="1" x14ac:dyDescent="0.2">
      <c r="A15" s="1" t="s">
        <v>27</v>
      </c>
      <c r="B15" s="1" t="s">
        <v>28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  <c r="I15" s="3">
        <v>0</v>
      </c>
      <c r="J15" s="4">
        <v>0</v>
      </c>
      <c r="K15" s="4">
        <v>0</v>
      </c>
    </row>
    <row r="16" spans="1:11" ht="12.75" customHeight="1" x14ac:dyDescent="0.2">
      <c r="A16" s="1" t="s">
        <v>29</v>
      </c>
      <c r="B16" s="1" t="s">
        <v>30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  <c r="I16" s="3">
        <v>0</v>
      </c>
      <c r="J16" s="4">
        <v>0</v>
      </c>
      <c r="K16" s="4">
        <v>0</v>
      </c>
    </row>
    <row r="17" spans="1:11" ht="12.75" customHeight="1" x14ac:dyDescent="0.2">
      <c r="A17" s="1" t="s">
        <v>31</v>
      </c>
      <c r="B17" s="1" t="s">
        <v>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  <c r="I17" s="3">
        <v>0</v>
      </c>
      <c r="J17" s="4">
        <v>0</v>
      </c>
      <c r="K17" s="4">
        <v>0</v>
      </c>
    </row>
    <row r="18" spans="1:11" ht="12.75" customHeight="1" x14ac:dyDescent="0.2">
      <c r="A18" s="1" t="s">
        <v>32</v>
      </c>
      <c r="B18" s="1" t="s">
        <v>33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  <c r="I18" s="3">
        <v>0</v>
      </c>
      <c r="J18" s="4">
        <v>0</v>
      </c>
      <c r="K18" s="4">
        <v>0</v>
      </c>
    </row>
    <row r="19" spans="1:11" ht="12.75" customHeight="1" x14ac:dyDescent="0.2">
      <c r="A19" s="1" t="s">
        <v>34</v>
      </c>
      <c r="B19" s="1" t="s">
        <v>35</v>
      </c>
      <c r="C19" s="2">
        <v>44496372169</v>
      </c>
      <c r="D19" s="2">
        <v>56704518183</v>
      </c>
      <c r="E19" s="2">
        <v>0</v>
      </c>
      <c r="F19" s="2">
        <v>101200890352</v>
      </c>
      <c r="G19" s="2">
        <v>10225572414.110001</v>
      </c>
      <c r="H19" s="3">
        <v>37364999542.510002</v>
      </c>
      <c r="I19" s="3">
        <v>63835890809.489998</v>
      </c>
      <c r="J19" s="4">
        <v>24.724331691657699</v>
      </c>
      <c r="K19" s="4">
        <v>36.921611472533399</v>
      </c>
    </row>
    <row r="20" spans="1:11" ht="12.75" customHeight="1" x14ac:dyDescent="0.2">
      <c r="A20" s="1" t="s">
        <v>36</v>
      </c>
      <c r="B20" s="1" t="s">
        <v>7</v>
      </c>
      <c r="C20" s="2">
        <v>35752012174</v>
      </c>
      <c r="D20" s="2">
        <v>15599416863</v>
      </c>
      <c r="E20" s="2">
        <v>0</v>
      </c>
      <c r="F20" s="2">
        <v>51351429037</v>
      </c>
      <c r="G20" s="2">
        <v>7286122099.4200001</v>
      </c>
      <c r="H20" s="3">
        <v>27397783905.279999</v>
      </c>
      <c r="I20" s="3">
        <v>23953645131.720001</v>
      </c>
      <c r="J20" s="4">
        <v>18.129048713618701</v>
      </c>
      <c r="K20" s="4">
        <v>53.3534984694179</v>
      </c>
    </row>
    <row r="21" spans="1:11" ht="12.75" customHeight="1" x14ac:dyDescent="0.2">
      <c r="A21" s="1" t="s">
        <v>37</v>
      </c>
      <c r="B21" s="1" t="s">
        <v>38</v>
      </c>
      <c r="C21" s="2">
        <v>950605718</v>
      </c>
      <c r="D21" s="2">
        <v>0</v>
      </c>
      <c r="E21" s="2">
        <v>0</v>
      </c>
      <c r="F21" s="2">
        <v>950605718</v>
      </c>
      <c r="G21" s="2">
        <v>0</v>
      </c>
      <c r="H21" s="3">
        <v>295821932</v>
      </c>
      <c r="I21" s="3">
        <v>654783786</v>
      </c>
      <c r="J21" s="4">
        <v>0.19574467169774501</v>
      </c>
      <c r="K21" s="4">
        <v>31.119309130854599</v>
      </c>
    </row>
    <row r="22" spans="1:11" ht="12.75" customHeight="1" x14ac:dyDescent="0.2">
      <c r="A22" s="1" t="s">
        <v>39</v>
      </c>
      <c r="B22" s="1" t="s">
        <v>40</v>
      </c>
      <c r="C22" s="2">
        <v>895438918</v>
      </c>
      <c r="D22" s="2">
        <v>0</v>
      </c>
      <c r="E22" s="2">
        <v>0</v>
      </c>
      <c r="F22" s="2">
        <v>895438918</v>
      </c>
      <c r="G22" s="2">
        <v>0</v>
      </c>
      <c r="H22" s="3">
        <v>185420503</v>
      </c>
      <c r="I22" s="3">
        <v>710018415</v>
      </c>
      <c r="J22" s="4">
        <v>0.12269230763378899</v>
      </c>
      <c r="K22" s="4">
        <v>20.707219585021399</v>
      </c>
    </row>
    <row r="23" spans="1:11" ht="12.75" customHeight="1" x14ac:dyDescent="0.2">
      <c r="A23" s="1" t="s">
        <v>41</v>
      </c>
      <c r="B23" s="1" t="s">
        <v>42</v>
      </c>
      <c r="C23" s="2">
        <v>55166800</v>
      </c>
      <c r="D23" s="2">
        <v>0</v>
      </c>
      <c r="E23" s="2">
        <v>0</v>
      </c>
      <c r="F23" s="2">
        <v>55166800</v>
      </c>
      <c r="G23" s="2">
        <v>0</v>
      </c>
      <c r="H23" s="3">
        <v>110401429</v>
      </c>
      <c r="I23" s="3">
        <v>-55234629</v>
      </c>
      <c r="J23" s="4">
        <v>7.3052364063956293E-2</v>
      </c>
      <c r="K23" s="4">
        <v>200.12295257292399</v>
      </c>
    </row>
    <row r="24" spans="1:11" ht="12.75" customHeight="1" x14ac:dyDescent="0.2">
      <c r="A24" s="1" t="s">
        <v>43</v>
      </c>
      <c r="B24" s="1" t="s">
        <v>44</v>
      </c>
      <c r="C24" s="2">
        <v>10434792058</v>
      </c>
      <c r="D24" s="2">
        <v>897408551</v>
      </c>
      <c r="E24" s="2">
        <v>0</v>
      </c>
      <c r="F24" s="2">
        <v>11332200609</v>
      </c>
      <c r="G24" s="2">
        <v>180366573.09</v>
      </c>
      <c r="H24" s="3">
        <v>4078054364.1300001</v>
      </c>
      <c r="I24" s="3">
        <v>7254146244.8699999</v>
      </c>
      <c r="J24" s="4">
        <v>2.6984389131505799</v>
      </c>
      <c r="K24" s="4">
        <v>35.9864293338685</v>
      </c>
    </row>
    <row r="25" spans="1:11" ht="12.75" customHeight="1" x14ac:dyDescent="0.2">
      <c r="A25" s="1" t="s">
        <v>45</v>
      </c>
      <c r="B25" s="1" t="s">
        <v>46</v>
      </c>
      <c r="C25" s="2">
        <v>5552383427</v>
      </c>
      <c r="D25" s="2">
        <v>614853253</v>
      </c>
      <c r="E25" s="2">
        <v>0</v>
      </c>
      <c r="F25" s="2">
        <v>6167236680</v>
      </c>
      <c r="G25" s="2">
        <v>135220411.03999999</v>
      </c>
      <c r="H25" s="3">
        <v>2645583454.8699999</v>
      </c>
      <c r="I25" s="3">
        <v>3521653225.1300001</v>
      </c>
      <c r="J25" s="4">
        <v>1.7505763055543699</v>
      </c>
      <c r="K25" s="4">
        <v>42.897388119536203</v>
      </c>
    </row>
    <row r="26" spans="1:11" ht="12.75" customHeight="1" x14ac:dyDescent="0.2">
      <c r="A26" s="1" t="s">
        <v>47</v>
      </c>
      <c r="B26" s="1" t="s">
        <v>48</v>
      </c>
      <c r="C26" s="2">
        <v>4882408631</v>
      </c>
      <c r="D26" s="2">
        <v>282555298</v>
      </c>
      <c r="E26" s="2">
        <v>0</v>
      </c>
      <c r="F26" s="2">
        <v>5164963929</v>
      </c>
      <c r="G26" s="2">
        <v>45146162.049999997</v>
      </c>
      <c r="H26" s="3">
        <v>1432470909.26</v>
      </c>
      <c r="I26" s="3">
        <v>3732493019.7399998</v>
      </c>
      <c r="J26" s="4">
        <v>0.94786260759621199</v>
      </c>
      <c r="K26" s="4">
        <v>27.7343836075414</v>
      </c>
    </row>
    <row r="27" spans="1:11" ht="12.75" customHeight="1" x14ac:dyDescent="0.2">
      <c r="A27" s="1" t="s">
        <v>49</v>
      </c>
      <c r="B27" s="1" t="s">
        <v>50</v>
      </c>
      <c r="C27" s="2">
        <v>6473793995</v>
      </c>
      <c r="D27" s="2">
        <v>0</v>
      </c>
      <c r="E27" s="2">
        <v>0</v>
      </c>
      <c r="F27" s="2">
        <v>6473793995</v>
      </c>
      <c r="G27" s="2">
        <v>470036308.99000001</v>
      </c>
      <c r="H27" s="3">
        <v>2475287197.6799998</v>
      </c>
      <c r="I27" s="3">
        <v>3998506797.3200002</v>
      </c>
      <c r="J27" s="4">
        <v>1.6378916755485999</v>
      </c>
      <c r="K27" s="4">
        <v>38.235495284400102</v>
      </c>
    </row>
    <row r="28" spans="1:11" ht="12.75" customHeight="1" x14ac:dyDescent="0.2">
      <c r="A28" s="1" t="s">
        <v>51</v>
      </c>
      <c r="B28" s="1" t="s">
        <v>17</v>
      </c>
      <c r="C28" s="2">
        <v>3530675200</v>
      </c>
      <c r="D28" s="2">
        <v>0</v>
      </c>
      <c r="E28" s="2">
        <v>0</v>
      </c>
      <c r="F28" s="2">
        <v>3530675200</v>
      </c>
      <c r="G28" s="2">
        <v>421054390.42000002</v>
      </c>
      <c r="H28" s="3">
        <v>2062959970.3499999</v>
      </c>
      <c r="I28" s="3">
        <v>1467715229.6500001</v>
      </c>
      <c r="J28" s="4">
        <v>1.36505572589442</v>
      </c>
      <c r="K28" s="4">
        <v>58.429616248756098</v>
      </c>
    </row>
    <row r="29" spans="1:11" ht="12.75" customHeight="1" x14ac:dyDescent="0.2">
      <c r="A29" s="1" t="s">
        <v>52</v>
      </c>
      <c r="B29" s="1" t="s">
        <v>24</v>
      </c>
      <c r="C29" s="2">
        <v>2943118795</v>
      </c>
      <c r="D29" s="2">
        <v>0</v>
      </c>
      <c r="E29" s="2">
        <v>0</v>
      </c>
      <c r="F29" s="2">
        <v>2943118795</v>
      </c>
      <c r="G29" s="2">
        <v>48981918.57</v>
      </c>
      <c r="H29" s="3">
        <v>412327227.32999998</v>
      </c>
      <c r="I29" s="3">
        <v>2530791567.6700001</v>
      </c>
      <c r="J29" s="4">
        <v>0.27283594965417401</v>
      </c>
      <c r="K29" s="4">
        <v>14.0098737444949</v>
      </c>
    </row>
    <row r="30" spans="1:11" ht="12.75" customHeight="1" x14ac:dyDescent="0.2">
      <c r="A30" s="1" t="s">
        <v>53</v>
      </c>
      <c r="B30" s="1" t="s">
        <v>54</v>
      </c>
      <c r="C30" s="2">
        <v>3901843658</v>
      </c>
      <c r="D30" s="2">
        <v>0</v>
      </c>
      <c r="E30" s="2">
        <v>0</v>
      </c>
      <c r="F30" s="2">
        <v>3901843658</v>
      </c>
      <c r="G30" s="2">
        <v>752968132</v>
      </c>
      <c r="H30" s="3">
        <v>2529777773.4099998</v>
      </c>
      <c r="I30" s="3">
        <v>1372065884.5899999</v>
      </c>
      <c r="J30" s="4">
        <v>1.6739479604385601</v>
      </c>
      <c r="K30" s="4">
        <v>64.835446910415399</v>
      </c>
    </row>
    <row r="31" spans="1:11" ht="12.75" customHeight="1" x14ac:dyDescent="0.2">
      <c r="A31" s="1" t="s">
        <v>55</v>
      </c>
      <c r="B31" s="1" t="s">
        <v>56</v>
      </c>
      <c r="C31" s="2">
        <v>2418705458</v>
      </c>
      <c r="D31" s="2">
        <v>0</v>
      </c>
      <c r="E31" s="2">
        <v>0</v>
      </c>
      <c r="F31" s="2">
        <v>2418705458</v>
      </c>
      <c r="G31" s="2">
        <v>3279929</v>
      </c>
      <c r="H31" s="3">
        <v>1226683988.4100001</v>
      </c>
      <c r="I31" s="3">
        <v>1192021469.5899999</v>
      </c>
      <c r="J31" s="4">
        <v>0.81169388951254695</v>
      </c>
      <c r="K31" s="4">
        <v>50.716551052244697</v>
      </c>
    </row>
    <row r="32" spans="1:11" ht="12.75" customHeight="1" x14ac:dyDescent="0.2">
      <c r="A32" s="1" t="s">
        <v>57</v>
      </c>
      <c r="B32" s="1" t="s">
        <v>58</v>
      </c>
      <c r="C32" s="2">
        <v>1324003200</v>
      </c>
      <c r="D32" s="2">
        <v>0</v>
      </c>
      <c r="E32" s="2">
        <v>0</v>
      </c>
      <c r="F32" s="2">
        <v>1324003200</v>
      </c>
      <c r="G32" s="2">
        <v>749688203</v>
      </c>
      <c r="H32" s="3">
        <v>1268857585</v>
      </c>
      <c r="I32" s="3">
        <v>55145615</v>
      </c>
      <c r="J32" s="4">
        <v>0.839600058480515</v>
      </c>
      <c r="K32" s="4">
        <v>95.8349334049948</v>
      </c>
    </row>
    <row r="33" spans="1:11" ht="12.75" customHeight="1" x14ac:dyDescent="0.2">
      <c r="A33" s="1" t="s">
        <v>59</v>
      </c>
      <c r="B33" s="1" t="s">
        <v>60</v>
      </c>
      <c r="C33" s="2">
        <v>159135000</v>
      </c>
      <c r="D33" s="2">
        <v>0</v>
      </c>
      <c r="E33" s="2">
        <v>0</v>
      </c>
      <c r="F33" s="2">
        <v>159135000</v>
      </c>
      <c r="G33" s="2">
        <v>0</v>
      </c>
      <c r="H33" s="3">
        <v>23354200</v>
      </c>
      <c r="I33" s="3">
        <v>135780800</v>
      </c>
      <c r="J33" s="4">
        <v>1.54534188214398E-2</v>
      </c>
      <c r="K33" s="4">
        <v>14.6757155873944</v>
      </c>
    </row>
    <row r="34" spans="1:11" ht="12.75" customHeight="1" x14ac:dyDescent="0.2">
      <c r="A34" s="1" t="s">
        <v>61</v>
      </c>
      <c r="B34" s="1" t="s">
        <v>62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3">
        <v>10882000</v>
      </c>
      <c r="I34" s="3">
        <v>-10882000</v>
      </c>
      <c r="J34" s="4">
        <v>7.2005936240551096E-3</v>
      </c>
      <c r="K34" s="4">
        <v>0</v>
      </c>
    </row>
    <row r="35" spans="1:11" ht="12.75" customHeight="1" x14ac:dyDescent="0.2">
      <c r="A35" s="1" t="s">
        <v>63</v>
      </c>
      <c r="B35" s="1" t="s">
        <v>30</v>
      </c>
      <c r="C35" s="2">
        <v>2317005600</v>
      </c>
      <c r="D35" s="2">
        <v>262111076</v>
      </c>
      <c r="E35" s="2">
        <v>0</v>
      </c>
      <c r="F35" s="2">
        <v>2579116676</v>
      </c>
      <c r="G35" s="2">
        <v>48880846.340000004</v>
      </c>
      <c r="H35" s="3">
        <v>937879191.90999997</v>
      </c>
      <c r="I35" s="3">
        <v>1641237484.0899999</v>
      </c>
      <c r="J35" s="4">
        <v>0.62059243975382306</v>
      </c>
      <c r="K35" s="4">
        <v>36.364356860526897</v>
      </c>
    </row>
    <row r="36" spans="1:11" ht="12.75" customHeight="1" x14ac:dyDescent="0.2">
      <c r="A36" s="1" t="s">
        <v>64</v>
      </c>
      <c r="B36" s="1" t="s">
        <v>33</v>
      </c>
      <c r="C36" s="2">
        <v>2317005600</v>
      </c>
      <c r="D36" s="2">
        <v>262111076</v>
      </c>
      <c r="E36" s="2">
        <v>0</v>
      </c>
      <c r="F36" s="2">
        <v>2579116676</v>
      </c>
      <c r="G36" s="2">
        <v>48880846.340000004</v>
      </c>
      <c r="H36" s="3">
        <v>937879191.90999997</v>
      </c>
      <c r="I36" s="3">
        <v>1641237484.0899999</v>
      </c>
      <c r="J36" s="4">
        <v>0.62059243975382306</v>
      </c>
      <c r="K36" s="4">
        <v>36.364356860526897</v>
      </c>
    </row>
    <row r="37" spans="1:11" ht="12.75" customHeight="1" x14ac:dyDescent="0.2">
      <c r="A37" s="1" t="s">
        <v>65</v>
      </c>
      <c r="B37" s="1" t="s">
        <v>66</v>
      </c>
      <c r="C37" s="2">
        <v>0</v>
      </c>
      <c r="D37" s="2">
        <v>12496858517</v>
      </c>
      <c r="E37" s="2">
        <v>0</v>
      </c>
      <c r="F37" s="2">
        <v>12496858517</v>
      </c>
      <c r="G37" s="2">
        <v>2746690554</v>
      </c>
      <c r="H37" s="3">
        <v>6429568511.1099997</v>
      </c>
      <c r="I37" s="3">
        <v>6067290005.8900003</v>
      </c>
      <c r="J37" s="4">
        <v>4.2544302542293897</v>
      </c>
      <c r="K37" s="4">
        <v>51.449478301795502</v>
      </c>
    </row>
    <row r="38" spans="1:11" ht="12.75" customHeight="1" x14ac:dyDescent="0.2">
      <c r="A38" s="1" t="s">
        <v>67</v>
      </c>
      <c r="B38" s="1" t="s">
        <v>68</v>
      </c>
      <c r="C38" s="2">
        <v>0</v>
      </c>
      <c r="D38" s="2">
        <v>1012000000</v>
      </c>
      <c r="E38" s="2">
        <v>0</v>
      </c>
      <c r="F38" s="2">
        <v>1012000000</v>
      </c>
      <c r="G38" s="2">
        <v>0</v>
      </c>
      <c r="H38" s="3">
        <v>708400000</v>
      </c>
      <c r="I38" s="3">
        <v>303600000</v>
      </c>
      <c r="J38" s="4">
        <v>0.46874660202909801</v>
      </c>
      <c r="K38" s="4">
        <v>70</v>
      </c>
    </row>
    <row r="39" spans="1:11" ht="12.75" customHeight="1" x14ac:dyDescent="0.2">
      <c r="A39" s="1" t="s">
        <v>69</v>
      </c>
      <c r="B39" s="1" t="s">
        <v>70</v>
      </c>
      <c r="C39" s="2">
        <v>0</v>
      </c>
      <c r="D39" s="2">
        <v>24575000</v>
      </c>
      <c r="E39" s="2">
        <v>0</v>
      </c>
      <c r="F39" s="2">
        <v>24575000</v>
      </c>
      <c r="G39" s="2">
        <v>0</v>
      </c>
      <c r="H39" s="3">
        <v>0</v>
      </c>
      <c r="I39" s="3">
        <v>24575000</v>
      </c>
      <c r="J39" s="4">
        <v>0</v>
      </c>
      <c r="K39" s="4">
        <v>0</v>
      </c>
    </row>
    <row r="40" spans="1:11" ht="12.75" customHeight="1" x14ac:dyDescent="0.2">
      <c r="A40" s="1" t="s">
        <v>71</v>
      </c>
      <c r="B40" s="1" t="s">
        <v>72</v>
      </c>
      <c r="C40" s="2">
        <v>0</v>
      </c>
      <c r="D40" s="2">
        <v>314791884</v>
      </c>
      <c r="E40" s="2">
        <v>0</v>
      </c>
      <c r="F40" s="2">
        <v>314791884</v>
      </c>
      <c r="G40" s="2">
        <v>0</v>
      </c>
      <c r="H40" s="3">
        <v>283312696</v>
      </c>
      <c r="I40" s="3">
        <v>31479188</v>
      </c>
      <c r="J40" s="4">
        <v>0.18746733986688699</v>
      </c>
      <c r="K40" s="4">
        <v>90.000000127068105</v>
      </c>
    </row>
    <row r="41" spans="1:11" ht="12.75" customHeight="1" x14ac:dyDescent="0.2">
      <c r="A41" s="1" t="s">
        <v>73</v>
      </c>
      <c r="B41" s="1" t="s">
        <v>74</v>
      </c>
      <c r="C41" s="2">
        <v>0</v>
      </c>
      <c r="D41" s="2">
        <v>128592000</v>
      </c>
      <c r="E41" s="2">
        <v>0</v>
      </c>
      <c r="F41" s="2">
        <v>128592000</v>
      </c>
      <c r="G41" s="2">
        <v>0</v>
      </c>
      <c r="H41" s="3">
        <v>101136913.11</v>
      </c>
      <c r="I41" s="3">
        <v>27455086.890000001</v>
      </c>
      <c r="J41" s="4">
        <v>6.69220558441906E-2</v>
      </c>
      <c r="K41" s="4">
        <v>78.649459616461399</v>
      </c>
    </row>
    <row r="42" spans="1:11" ht="12.75" customHeight="1" x14ac:dyDescent="0.2">
      <c r="A42" s="1" t="s">
        <v>75</v>
      </c>
      <c r="B42" s="1" t="s">
        <v>76</v>
      </c>
      <c r="C42" s="2">
        <v>0</v>
      </c>
      <c r="D42" s="2">
        <v>26500000</v>
      </c>
      <c r="E42" s="2">
        <v>0</v>
      </c>
      <c r="F42" s="2">
        <v>26500000</v>
      </c>
      <c r="G42" s="2">
        <v>7950000</v>
      </c>
      <c r="H42" s="3">
        <v>7950000</v>
      </c>
      <c r="I42" s="3">
        <v>18550000</v>
      </c>
      <c r="J42" s="4">
        <v>5.2604961690165498E-3</v>
      </c>
      <c r="K42" s="4">
        <v>30</v>
      </c>
    </row>
    <row r="43" spans="1:11" ht="12.75" customHeight="1" x14ac:dyDescent="0.2">
      <c r="A43" s="1" t="s">
        <v>77</v>
      </c>
      <c r="B43" s="1" t="s">
        <v>78</v>
      </c>
      <c r="C43" s="2">
        <v>0</v>
      </c>
      <c r="D43" s="2">
        <v>270755034</v>
      </c>
      <c r="E43" s="2">
        <v>0</v>
      </c>
      <c r="F43" s="2">
        <v>270755034</v>
      </c>
      <c r="G43" s="2">
        <v>108302012</v>
      </c>
      <c r="H43" s="3">
        <v>216604024</v>
      </c>
      <c r="I43" s="3">
        <v>54151010</v>
      </c>
      <c r="J43" s="4">
        <v>0.14332636961579501</v>
      </c>
      <c r="K43" s="4">
        <v>79.999998818119806</v>
      </c>
    </row>
    <row r="44" spans="1:11" ht="12.75" customHeight="1" x14ac:dyDescent="0.2">
      <c r="A44" s="1" t="s">
        <v>79</v>
      </c>
      <c r="B44" s="1" t="s">
        <v>80</v>
      </c>
      <c r="C44" s="2">
        <v>0</v>
      </c>
      <c r="D44" s="2">
        <v>36000000</v>
      </c>
      <c r="E44" s="2">
        <v>0</v>
      </c>
      <c r="F44" s="2">
        <v>36000000</v>
      </c>
      <c r="G44" s="2">
        <v>5975000</v>
      </c>
      <c r="H44" s="3">
        <v>35975000</v>
      </c>
      <c r="I44" s="3">
        <v>25000</v>
      </c>
      <c r="J44" s="4">
        <v>2.3804572286839101E-2</v>
      </c>
      <c r="K44" s="4">
        <v>99.9305555555556</v>
      </c>
    </row>
    <row r="45" spans="1:11" ht="12.75" customHeight="1" x14ac:dyDescent="0.2">
      <c r="A45" s="1" t="s">
        <v>81</v>
      </c>
      <c r="B45" s="1" t="s">
        <v>82</v>
      </c>
      <c r="C45" s="2">
        <v>0</v>
      </c>
      <c r="D45" s="2">
        <v>86400000</v>
      </c>
      <c r="E45" s="2">
        <v>0</v>
      </c>
      <c r="F45" s="2">
        <v>86400000</v>
      </c>
      <c r="G45" s="2">
        <v>0</v>
      </c>
      <c r="H45" s="3">
        <v>0</v>
      </c>
      <c r="I45" s="3">
        <v>86400000</v>
      </c>
      <c r="J45" s="4">
        <v>0</v>
      </c>
      <c r="K45" s="4">
        <v>0</v>
      </c>
    </row>
    <row r="46" spans="1:11" ht="12.75" customHeight="1" x14ac:dyDescent="0.2">
      <c r="A46" s="1" t="s">
        <v>83</v>
      </c>
      <c r="B46" s="1" t="s">
        <v>84</v>
      </c>
      <c r="C46" s="2">
        <v>0</v>
      </c>
      <c r="D46" s="2">
        <v>5000000000</v>
      </c>
      <c r="E46" s="2">
        <v>0</v>
      </c>
      <c r="F46" s="2">
        <v>5000000000</v>
      </c>
      <c r="G46" s="2">
        <v>1500000000</v>
      </c>
      <c r="H46" s="3">
        <v>3000000000</v>
      </c>
      <c r="I46" s="3">
        <v>2000000000</v>
      </c>
      <c r="J46" s="4">
        <v>1.98509289396851</v>
      </c>
      <c r="K46" s="4">
        <v>60</v>
      </c>
    </row>
    <row r="47" spans="1:11" ht="12.75" customHeight="1" x14ac:dyDescent="0.2">
      <c r="A47" s="1" t="s">
        <v>85</v>
      </c>
      <c r="B47" s="1" t="s">
        <v>86</v>
      </c>
      <c r="C47" s="2">
        <v>0</v>
      </c>
      <c r="D47" s="2">
        <v>460052437</v>
      </c>
      <c r="E47" s="2">
        <v>0</v>
      </c>
      <c r="F47" s="2">
        <v>460052437</v>
      </c>
      <c r="G47" s="2">
        <v>0</v>
      </c>
      <c r="H47" s="3">
        <v>184020975</v>
      </c>
      <c r="I47" s="3">
        <v>276031462</v>
      </c>
      <c r="J47" s="4">
        <v>0.121766243271219</v>
      </c>
      <c r="K47" s="4">
        <v>40.0000000434733</v>
      </c>
    </row>
    <row r="48" spans="1:11" ht="12.75" customHeight="1" x14ac:dyDescent="0.2">
      <c r="A48" s="1" t="s">
        <v>87</v>
      </c>
      <c r="B48" s="1" t="s">
        <v>88</v>
      </c>
      <c r="C48" s="2">
        <v>0</v>
      </c>
      <c r="D48" s="2">
        <v>506848009</v>
      </c>
      <c r="E48" s="2">
        <v>0</v>
      </c>
      <c r="F48" s="2">
        <v>506848009</v>
      </c>
      <c r="G48" s="2">
        <v>202739203</v>
      </c>
      <c r="H48" s="3">
        <v>202739203</v>
      </c>
      <c r="I48" s="3">
        <v>304108806</v>
      </c>
      <c r="J48" s="4">
        <v>0.13415205040138001</v>
      </c>
      <c r="K48" s="4">
        <v>39.999999881621299</v>
      </c>
    </row>
    <row r="49" spans="1:11" ht="12.75" customHeight="1" x14ac:dyDescent="0.2">
      <c r="A49" s="1" t="s">
        <v>89</v>
      </c>
      <c r="B49" s="1" t="s">
        <v>90</v>
      </c>
      <c r="C49" s="2">
        <v>0</v>
      </c>
      <c r="D49" s="2">
        <v>2741804859</v>
      </c>
      <c r="E49" s="2">
        <v>0</v>
      </c>
      <c r="F49" s="2">
        <v>2741804859</v>
      </c>
      <c r="G49" s="2">
        <v>0</v>
      </c>
      <c r="H49" s="3">
        <v>767705361</v>
      </c>
      <c r="I49" s="3">
        <v>1974099498</v>
      </c>
      <c r="J49" s="4">
        <v>0.507988818927543</v>
      </c>
      <c r="K49" s="4">
        <v>28.0000000175067</v>
      </c>
    </row>
    <row r="50" spans="1:11" ht="12.75" customHeight="1" x14ac:dyDescent="0.2">
      <c r="A50" s="1" t="s">
        <v>91</v>
      </c>
      <c r="B50" s="1" t="s">
        <v>92</v>
      </c>
      <c r="C50" s="2">
        <v>0</v>
      </c>
      <c r="D50" s="2">
        <v>1163429294</v>
      </c>
      <c r="E50" s="2">
        <v>0</v>
      </c>
      <c r="F50" s="2">
        <v>1163429294</v>
      </c>
      <c r="G50" s="2">
        <v>921724339</v>
      </c>
      <c r="H50" s="3">
        <v>921724339</v>
      </c>
      <c r="I50" s="3">
        <v>241704955</v>
      </c>
      <c r="J50" s="4">
        <v>0.60990281184890704</v>
      </c>
      <c r="K50" s="4">
        <v>79.224783470167594</v>
      </c>
    </row>
    <row r="51" spans="1:11" ht="12.75" customHeight="1" x14ac:dyDescent="0.2">
      <c r="A51" s="1" t="s">
        <v>93</v>
      </c>
      <c r="B51" s="1" t="s">
        <v>94</v>
      </c>
      <c r="C51" s="2">
        <v>0</v>
      </c>
      <c r="D51" s="2">
        <v>725110000</v>
      </c>
      <c r="E51" s="2">
        <v>0</v>
      </c>
      <c r="F51" s="2">
        <v>725110000</v>
      </c>
      <c r="G51" s="2">
        <v>0</v>
      </c>
      <c r="H51" s="3">
        <v>0</v>
      </c>
      <c r="I51" s="3">
        <v>725110000</v>
      </c>
      <c r="J51" s="4">
        <v>0</v>
      </c>
      <c r="K51" s="4">
        <v>0</v>
      </c>
    </row>
    <row r="52" spans="1:11" ht="12.75" customHeight="1" x14ac:dyDescent="0.2">
      <c r="A52" s="1" t="s">
        <v>95</v>
      </c>
      <c r="B52" s="1" t="s">
        <v>96</v>
      </c>
      <c r="C52" s="2">
        <v>1378234389</v>
      </c>
      <c r="D52" s="2">
        <v>270266531</v>
      </c>
      <c r="E52" s="2">
        <v>0</v>
      </c>
      <c r="F52" s="2">
        <v>1648500920</v>
      </c>
      <c r="G52" s="2">
        <v>189594670</v>
      </c>
      <c r="H52" s="3">
        <v>1367414982</v>
      </c>
      <c r="I52" s="3">
        <v>281085938</v>
      </c>
      <c r="J52" s="4">
        <v>0.90481525462475898</v>
      </c>
      <c r="K52" s="4">
        <v>82.948997201651594</v>
      </c>
    </row>
    <row r="53" spans="1:11" ht="12.75" customHeight="1" x14ac:dyDescent="0.2">
      <c r="A53" s="1" t="s">
        <v>97</v>
      </c>
      <c r="B53" s="1" t="s">
        <v>98</v>
      </c>
      <c r="C53" s="2">
        <v>880762579</v>
      </c>
      <c r="D53" s="2">
        <v>270266531</v>
      </c>
      <c r="E53" s="2">
        <v>0</v>
      </c>
      <c r="F53" s="2">
        <v>1151029110</v>
      </c>
      <c r="G53" s="2">
        <v>0</v>
      </c>
      <c r="H53" s="3">
        <v>1140518812</v>
      </c>
      <c r="I53" s="3">
        <v>10510298</v>
      </c>
      <c r="J53" s="4">
        <v>0.75467859637953605</v>
      </c>
      <c r="K53" s="4">
        <v>99.086878176347795</v>
      </c>
    </row>
    <row r="54" spans="1:11" ht="12.75" customHeight="1" x14ac:dyDescent="0.2">
      <c r="A54" s="1" t="s">
        <v>99</v>
      </c>
      <c r="B54" s="1" t="s">
        <v>100</v>
      </c>
      <c r="C54" s="2">
        <v>63654000</v>
      </c>
      <c r="D54" s="2">
        <v>0</v>
      </c>
      <c r="E54" s="2">
        <v>0</v>
      </c>
      <c r="F54" s="2">
        <v>63654000</v>
      </c>
      <c r="G54" s="2">
        <v>2479000</v>
      </c>
      <c r="H54" s="3">
        <v>13861500</v>
      </c>
      <c r="I54" s="3">
        <v>49792500</v>
      </c>
      <c r="J54" s="4">
        <v>9.1721217165815008E-3</v>
      </c>
      <c r="K54" s="4">
        <v>21.7763219907626</v>
      </c>
    </row>
    <row r="55" spans="1:11" ht="12.75" customHeight="1" x14ac:dyDescent="0.2">
      <c r="A55" s="1" t="s">
        <v>101</v>
      </c>
      <c r="B55" s="1" t="s">
        <v>102</v>
      </c>
      <c r="C55" s="2">
        <v>106090000</v>
      </c>
      <c r="D55" s="2">
        <v>0</v>
      </c>
      <c r="E55" s="2">
        <v>0</v>
      </c>
      <c r="F55" s="2">
        <v>106090000</v>
      </c>
      <c r="G55" s="2">
        <v>0</v>
      </c>
      <c r="H55" s="3">
        <v>15549000</v>
      </c>
      <c r="I55" s="3">
        <v>90541000</v>
      </c>
      <c r="J55" s="4">
        <v>1.02887364694388E-2</v>
      </c>
      <c r="K55" s="4">
        <v>14.6564237911207</v>
      </c>
    </row>
    <row r="56" spans="1:11" ht="12.75" customHeight="1" x14ac:dyDescent="0.2">
      <c r="A56" s="1" t="s">
        <v>103</v>
      </c>
      <c r="B56" s="1" t="s">
        <v>104</v>
      </c>
      <c r="C56" s="2">
        <v>263092400</v>
      </c>
      <c r="D56" s="2">
        <v>0</v>
      </c>
      <c r="E56" s="2">
        <v>0</v>
      </c>
      <c r="F56" s="2">
        <v>263092400</v>
      </c>
      <c r="G56" s="2">
        <v>187115670</v>
      </c>
      <c r="H56" s="3">
        <v>197485670</v>
      </c>
      <c r="I56" s="3">
        <v>65606730</v>
      </c>
      <c r="J56" s="4">
        <v>0.13067580005920301</v>
      </c>
      <c r="K56" s="4">
        <v>75.063236338259898</v>
      </c>
    </row>
    <row r="57" spans="1:11" ht="12.75" customHeight="1" x14ac:dyDescent="0.2">
      <c r="A57" s="1" t="s">
        <v>105</v>
      </c>
      <c r="B57" s="1" t="s">
        <v>106</v>
      </c>
      <c r="C57" s="2">
        <v>54026410</v>
      </c>
      <c r="D57" s="2">
        <v>0</v>
      </c>
      <c r="E57" s="2">
        <v>0</v>
      </c>
      <c r="F57" s="2">
        <v>54026410</v>
      </c>
      <c r="G57" s="2">
        <v>0</v>
      </c>
      <c r="H57" s="3">
        <v>0</v>
      </c>
      <c r="I57" s="3">
        <v>54026410</v>
      </c>
      <c r="J57" s="4">
        <v>0</v>
      </c>
      <c r="K57" s="4">
        <v>0</v>
      </c>
    </row>
    <row r="58" spans="1:11" ht="12.75" customHeight="1" x14ac:dyDescent="0.2">
      <c r="A58" s="1" t="s">
        <v>107</v>
      </c>
      <c r="B58" s="1" t="s">
        <v>108</v>
      </c>
      <c r="C58" s="2">
        <v>10609000</v>
      </c>
      <c r="D58" s="2">
        <v>0</v>
      </c>
      <c r="E58" s="2">
        <v>0</v>
      </c>
      <c r="F58" s="2">
        <v>10609000</v>
      </c>
      <c r="G58" s="2">
        <v>0</v>
      </c>
      <c r="H58" s="3">
        <v>0</v>
      </c>
      <c r="I58" s="3">
        <v>10609000</v>
      </c>
      <c r="J58" s="4">
        <v>0</v>
      </c>
      <c r="K58" s="4">
        <v>0</v>
      </c>
    </row>
    <row r="59" spans="1:11" ht="12.75" customHeight="1" x14ac:dyDescent="0.2">
      <c r="A59" s="1" t="s">
        <v>109</v>
      </c>
      <c r="B59" s="1" t="s">
        <v>110</v>
      </c>
      <c r="C59" s="2">
        <v>136282959</v>
      </c>
      <c r="D59" s="2">
        <v>0</v>
      </c>
      <c r="E59" s="2">
        <v>0</v>
      </c>
      <c r="F59" s="2">
        <v>136282959</v>
      </c>
      <c r="G59" s="2">
        <v>181944</v>
      </c>
      <c r="H59" s="3">
        <v>78411390</v>
      </c>
      <c r="I59" s="3">
        <v>57871569</v>
      </c>
      <c r="J59" s="4">
        <v>5.1884631031731202E-2</v>
      </c>
      <c r="K59" s="4">
        <v>57.535726091770599</v>
      </c>
    </row>
    <row r="60" spans="1:11" ht="12.75" customHeight="1" x14ac:dyDescent="0.2">
      <c r="A60" s="1" t="s">
        <v>111</v>
      </c>
      <c r="B60" s="1" t="s">
        <v>112</v>
      </c>
      <c r="C60" s="2">
        <v>15913500</v>
      </c>
      <c r="D60" s="2">
        <v>0</v>
      </c>
      <c r="E60" s="2">
        <v>0</v>
      </c>
      <c r="F60" s="2">
        <v>15913500</v>
      </c>
      <c r="G60" s="2">
        <v>0</v>
      </c>
      <c r="H60" s="3">
        <v>366600</v>
      </c>
      <c r="I60" s="3">
        <v>15546900</v>
      </c>
      <c r="J60" s="4">
        <v>2.42578351642952E-4</v>
      </c>
      <c r="K60" s="4">
        <v>2.3037044019229</v>
      </c>
    </row>
    <row r="61" spans="1:11" ht="12.75" customHeight="1" x14ac:dyDescent="0.2">
      <c r="A61" s="1" t="s">
        <v>113</v>
      </c>
      <c r="B61" s="1" t="s">
        <v>114</v>
      </c>
      <c r="C61" s="2">
        <v>98180042</v>
      </c>
      <c r="D61" s="2">
        <v>0</v>
      </c>
      <c r="E61" s="2">
        <v>0</v>
      </c>
      <c r="F61" s="2">
        <v>98180042</v>
      </c>
      <c r="G61" s="2">
        <v>181944</v>
      </c>
      <c r="H61" s="3">
        <v>67408521</v>
      </c>
      <c r="I61" s="3">
        <v>30771521</v>
      </c>
      <c r="J61" s="4">
        <v>4.4604058676675697E-2</v>
      </c>
      <c r="K61" s="4">
        <v>68.658069019770807</v>
      </c>
    </row>
    <row r="62" spans="1:11" ht="12.75" customHeight="1" x14ac:dyDescent="0.2">
      <c r="A62" s="1" t="s">
        <v>115</v>
      </c>
      <c r="B62" s="1" t="s">
        <v>116</v>
      </c>
      <c r="C62" s="2">
        <v>21218000</v>
      </c>
      <c r="D62" s="2">
        <v>0</v>
      </c>
      <c r="E62" s="2">
        <v>0</v>
      </c>
      <c r="F62" s="2">
        <v>21218000</v>
      </c>
      <c r="G62" s="2">
        <v>0</v>
      </c>
      <c r="H62" s="3">
        <v>7920000</v>
      </c>
      <c r="I62" s="3">
        <v>13298000</v>
      </c>
      <c r="J62" s="4">
        <v>5.2406452400768702E-3</v>
      </c>
      <c r="K62" s="4">
        <v>37.326798001696702</v>
      </c>
    </row>
    <row r="63" spans="1:11" ht="12.75" customHeight="1" x14ac:dyDescent="0.2">
      <c r="A63" s="1" t="s">
        <v>117</v>
      </c>
      <c r="B63" s="1" t="s">
        <v>118</v>
      </c>
      <c r="C63" s="2">
        <v>971417</v>
      </c>
      <c r="D63" s="2">
        <v>0</v>
      </c>
      <c r="E63" s="2">
        <v>0</v>
      </c>
      <c r="F63" s="2">
        <v>971417</v>
      </c>
      <c r="G63" s="2">
        <v>0</v>
      </c>
      <c r="H63" s="3">
        <v>2716269</v>
      </c>
      <c r="I63" s="3">
        <v>-1744852</v>
      </c>
      <c r="J63" s="4">
        <v>1.7973487633356499E-3</v>
      </c>
      <c r="K63" s="4">
        <v>279.61925722938798</v>
      </c>
    </row>
    <row r="64" spans="1:11" ht="12.75" customHeight="1" x14ac:dyDescent="0.2">
      <c r="A64" s="1" t="s">
        <v>119</v>
      </c>
      <c r="B64" s="1" t="s">
        <v>120</v>
      </c>
      <c r="C64" s="2">
        <v>559453797</v>
      </c>
      <c r="D64" s="2">
        <v>0</v>
      </c>
      <c r="E64" s="2">
        <v>0</v>
      </c>
      <c r="F64" s="2">
        <v>559453797</v>
      </c>
      <c r="G64" s="2">
        <v>229321368</v>
      </c>
      <c r="H64" s="3">
        <v>503006764</v>
      </c>
      <c r="I64" s="3">
        <v>56447033</v>
      </c>
      <c r="J64" s="4">
        <v>0.33283838427816498</v>
      </c>
      <c r="K64" s="4">
        <v>89.910331594371101</v>
      </c>
    </row>
    <row r="65" spans="1:11" ht="12.75" customHeight="1" x14ac:dyDescent="0.2">
      <c r="A65" s="1" t="s">
        <v>121</v>
      </c>
      <c r="B65" s="1" t="s">
        <v>122</v>
      </c>
      <c r="C65" s="2">
        <v>99300240</v>
      </c>
      <c r="D65" s="2">
        <v>0</v>
      </c>
      <c r="E65" s="2">
        <v>0</v>
      </c>
      <c r="F65" s="2">
        <v>99300240</v>
      </c>
      <c r="G65" s="2">
        <v>0</v>
      </c>
      <c r="H65" s="3">
        <v>23867384</v>
      </c>
      <c r="I65" s="3">
        <v>75432856</v>
      </c>
      <c r="J65" s="4">
        <v>1.5792991458672599E-2</v>
      </c>
      <c r="K65" s="4">
        <v>24.035575342013299</v>
      </c>
    </row>
    <row r="66" spans="1:11" ht="12.75" customHeight="1" x14ac:dyDescent="0.2">
      <c r="A66" s="1" t="s">
        <v>123</v>
      </c>
      <c r="B66" s="1" t="s">
        <v>124</v>
      </c>
      <c r="C66" s="2">
        <v>439221945</v>
      </c>
      <c r="D66" s="2">
        <v>0</v>
      </c>
      <c r="E66" s="2">
        <v>0</v>
      </c>
      <c r="F66" s="2">
        <v>439221945</v>
      </c>
      <c r="G66" s="2">
        <v>0</v>
      </c>
      <c r="H66" s="3">
        <v>249818012</v>
      </c>
      <c r="I66" s="3">
        <v>189403933</v>
      </c>
      <c r="J66" s="4">
        <v>0.16530398680218</v>
      </c>
      <c r="K66" s="4">
        <v>56.877397599065802</v>
      </c>
    </row>
    <row r="67" spans="1:11" ht="12.75" customHeight="1" x14ac:dyDescent="0.2">
      <c r="A67" s="1" t="s">
        <v>125</v>
      </c>
      <c r="B67" s="1" t="s">
        <v>126</v>
      </c>
      <c r="C67" s="2">
        <v>20931612</v>
      </c>
      <c r="D67" s="2">
        <v>0</v>
      </c>
      <c r="E67" s="2">
        <v>0</v>
      </c>
      <c r="F67" s="2">
        <v>20931612</v>
      </c>
      <c r="G67" s="2">
        <v>229321368</v>
      </c>
      <c r="H67" s="3">
        <v>229321368</v>
      </c>
      <c r="I67" s="3">
        <v>-208389756</v>
      </c>
      <c r="J67" s="4">
        <v>0.15174140601731301</v>
      </c>
      <c r="K67" s="4">
        <v>1095.5743303478</v>
      </c>
    </row>
    <row r="68" spans="1:11" ht="12.75" customHeight="1" x14ac:dyDescent="0.2">
      <c r="A68" s="1" t="s">
        <v>127</v>
      </c>
      <c r="B68" s="1" t="s">
        <v>128</v>
      </c>
      <c r="C68" s="2">
        <v>9600000000</v>
      </c>
      <c r="D68" s="2">
        <v>1672772188</v>
      </c>
      <c r="E68" s="2">
        <v>0</v>
      </c>
      <c r="F68" s="2">
        <v>11272772188</v>
      </c>
      <c r="G68" s="2">
        <v>2668081703</v>
      </c>
      <c r="H68" s="3">
        <v>8702561799.0400009</v>
      </c>
      <c r="I68" s="3">
        <v>2570210388.96</v>
      </c>
      <c r="J68" s="4">
        <v>5.7584645288653702</v>
      </c>
      <c r="K68" s="4">
        <v>77.199837394957598</v>
      </c>
    </row>
    <row r="69" spans="1:11" ht="12.75" customHeight="1" x14ac:dyDescent="0.2">
      <c r="A69" s="1" t="s">
        <v>129</v>
      </c>
      <c r="B69" s="1" t="s">
        <v>130</v>
      </c>
      <c r="C69" s="2">
        <v>9000000000</v>
      </c>
      <c r="D69" s="2">
        <v>1672772188</v>
      </c>
      <c r="E69" s="2">
        <v>0</v>
      </c>
      <c r="F69" s="2">
        <v>10672772188</v>
      </c>
      <c r="G69" s="2">
        <v>362512873</v>
      </c>
      <c r="H69" s="3">
        <v>2210778589.04</v>
      </c>
      <c r="I69" s="3">
        <v>8461993598.96</v>
      </c>
      <c r="J69" s="4">
        <v>1.46286695574701</v>
      </c>
      <c r="K69" s="4">
        <v>20.714192621160802</v>
      </c>
    </row>
    <row r="70" spans="1:11" ht="12.75" customHeight="1" x14ac:dyDescent="0.2">
      <c r="A70" s="1" t="s">
        <v>131</v>
      </c>
      <c r="B70" s="1" t="s">
        <v>132</v>
      </c>
      <c r="C70" s="2">
        <v>600000000</v>
      </c>
      <c r="D70" s="2">
        <v>0</v>
      </c>
      <c r="E70" s="2">
        <v>0</v>
      </c>
      <c r="F70" s="2">
        <v>600000000</v>
      </c>
      <c r="G70" s="2">
        <v>2305568830</v>
      </c>
      <c r="H70" s="3">
        <v>6491783210</v>
      </c>
      <c r="I70" s="3">
        <v>-5891783210</v>
      </c>
      <c r="J70" s="4">
        <v>4.2955975731183598</v>
      </c>
      <c r="K70" s="4">
        <v>1081.9638683333301</v>
      </c>
    </row>
    <row r="71" spans="1:11" ht="12.75" customHeight="1" x14ac:dyDescent="0.2">
      <c r="A71" s="1" t="s">
        <v>133</v>
      </c>
      <c r="B71" s="1" t="s">
        <v>134</v>
      </c>
      <c r="C71" s="2">
        <v>2365000000</v>
      </c>
      <c r="D71" s="2">
        <v>41105101320</v>
      </c>
      <c r="E71" s="2">
        <v>0</v>
      </c>
      <c r="F71" s="2">
        <v>43470101320</v>
      </c>
      <c r="G71" s="2">
        <v>2144451080.6900001</v>
      </c>
      <c r="H71" s="3">
        <v>5343303189.8999996</v>
      </c>
      <c r="I71" s="3">
        <v>38126798130.099998</v>
      </c>
      <c r="J71" s="4">
        <v>3.5356510641965899</v>
      </c>
      <c r="K71" s="4">
        <v>12.2919041539975</v>
      </c>
    </row>
    <row r="72" spans="1:11" ht="12.75" customHeight="1" x14ac:dyDescent="0.2">
      <c r="A72" s="1" t="s">
        <v>135</v>
      </c>
      <c r="B72" s="1" t="s">
        <v>136</v>
      </c>
      <c r="C72" s="2">
        <v>0</v>
      </c>
      <c r="D72" s="2">
        <v>41038952698</v>
      </c>
      <c r="E72" s="2">
        <v>0</v>
      </c>
      <c r="F72" s="2">
        <v>41038952698</v>
      </c>
      <c r="G72" s="2">
        <v>2144240226</v>
      </c>
      <c r="H72" s="3">
        <v>4406134851</v>
      </c>
      <c r="I72" s="3">
        <v>36632817847</v>
      </c>
      <c r="J72" s="4">
        <v>2.9155289941957001</v>
      </c>
      <c r="K72" s="4">
        <v>10.7364700152661</v>
      </c>
    </row>
    <row r="73" spans="1:11" ht="12.75" customHeight="1" x14ac:dyDescent="0.2">
      <c r="A73" s="1" t="s">
        <v>137</v>
      </c>
      <c r="B73" s="1" t="s">
        <v>138</v>
      </c>
      <c r="C73" s="2">
        <v>0</v>
      </c>
      <c r="D73" s="2">
        <v>2276385127</v>
      </c>
      <c r="E73" s="2">
        <v>0</v>
      </c>
      <c r="F73" s="2">
        <v>2276385127</v>
      </c>
      <c r="G73" s="2">
        <v>0</v>
      </c>
      <c r="H73" s="3">
        <v>0</v>
      </c>
      <c r="I73" s="3">
        <v>2276385127</v>
      </c>
      <c r="J73" s="4">
        <v>0</v>
      </c>
      <c r="K73" s="4">
        <v>0</v>
      </c>
    </row>
    <row r="74" spans="1:11" ht="12.75" customHeight="1" x14ac:dyDescent="0.2">
      <c r="A74" s="1" t="s">
        <v>139</v>
      </c>
      <c r="B74" s="1" t="s">
        <v>140</v>
      </c>
      <c r="C74" s="2">
        <v>0</v>
      </c>
      <c r="D74" s="2">
        <v>19558075912</v>
      </c>
      <c r="E74" s="2">
        <v>0</v>
      </c>
      <c r="F74" s="2">
        <v>19558075912</v>
      </c>
      <c r="G74" s="2">
        <v>0</v>
      </c>
      <c r="H74" s="3">
        <v>0</v>
      </c>
      <c r="I74" s="3">
        <v>19558075912</v>
      </c>
      <c r="J74" s="4">
        <v>0</v>
      </c>
      <c r="K74" s="4">
        <v>0</v>
      </c>
    </row>
    <row r="75" spans="1:11" ht="12.75" customHeight="1" x14ac:dyDescent="0.2">
      <c r="A75" s="1" t="s">
        <v>141</v>
      </c>
      <c r="B75" s="1" t="s">
        <v>142</v>
      </c>
      <c r="C75" s="2">
        <v>0</v>
      </c>
      <c r="D75" s="2">
        <v>345784841</v>
      </c>
      <c r="E75" s="2">
        <v>0</v>
      </c>
      <c r="F75" s="2">
        <v>345784841</v>
      </c>
      <c r="G75" s="2">
        <v>0</v>
      </c>
      <c r="H75" s="3">
        <v>0</v>
      </c>
      <c r="I75" s="3">
        <v>345784841</v>
      </c>
      <c r="J75" s="4">
        <v>0</v>
      </c>
      <c r="K75" s="4">
        <v>0</v>
      </c>
    </row>
    <row r="76" spans="1:11" ht="12.75" customHeight="1" x14ac:dyDescent="0.2">
      <c r="A76" s="1" t="s">
        <v>143</v>
      </c>
      <c r="B76" s="1" t="s">
        <v>144</v>
      </c>
      <c r="C76" s="2">
        <v>0</v>
      </c>
      <c r="D76" s="2">
        <v>116985318</v>
      </c>
      <c r="E76" s="2">
        <v>0</v>
      </c>
      <c r="F76" s="2">
        <v>116985318</v>
      </c>
      <c r="G76" s="2">
        <v>0</v>
      </c>
      <c r="H76" s="3">
        <v>0</v>
      </c>
      <c r="I76" s="3">
        <v>116985318</v>
      </c>
      <c r="J76" s="4">
        <v>0</v>
      </c>
      <c r="K76" s="4">
        <v>0</v>
      </c>
    </row>
    <row r="77" spans="1:11" ht="12.75" customHeight="1" x14ac:dyDescent="0.2">
      <c r="A77" s="1" t="s">
        <v>145</v>
      </c>
      <c r="B77" s="1" t="s">
        <v>146</v>
      </c>
      <c r="C77" s="2">
        <v>0</v>
      </c>
      <c r="D77" s="2">
        <v>15998472086</v>
      </c>
      <c r="E77" s="2">
        <v>0</v>
      </c>
      <c r="F77" s="2">
        <v>15998472086</v>
      </c>
      <c r="G77" s="2">
        <v>2144240226</v>
      </c>
      <c r="H77" s="3">
        <v>4406134851</v>
      </c>
      <c r="I77" s="3">
        <v>11592337235</v>
      </c>
      <c r="J77" s="4">
        <v>2.9155289941957001</v>
      </c>
      <c r="K77" s="4">
        <v>27.540972833622899</v>
      </c>
    </row>
    <row r="78" spans="1:11" ht="12.75" customHeight="1" x14ac:dyDescent="0.2">
      <c r="A78" s="1" t="s">
        <v>147</v>
      </c>
      <c r="B78" s="1" t="s">
        <v>148</v>
      </c>
      <c r="C78" s="2">
        <v>0</v>
      </c>
      <c r="D78" s="2">
        <v>90792998</v>
      </c>
      <c r="E78" s="2">
        <v>0</v>
      </c>
      <c r="F78" s="2">
        <v>90792998</v>
      </c>
      <c r="G78" s="2">
        <v>0</v>
      </c>
      <c r="H78" s="3">
        <v>0</v>
      </c>
      <c r="I78" s="3">
        <v>90792998</v>
      </c>
      <c r="J78" s="4">
        <v>0</v>
      </c>
      <c r="K78" s="4">
        <v>0</v>
      </c>
    </row>
    <row r="79" spans="1:11" ht="12.75" customHeight="1" x14ac:dyDescent="0.2">
      <c r="A79" s="1" t="s">
        <v>149</v>
      </c>
      <c r="B79" s="1" t="s">
        <v>150</v>
      </c>
      <c r="C79" s="2">
        <v>0</v>
      </c>
      <c r="D79" s="2">
        <v>655710697</v>
      </c>
      <c r="E79" s="2">
        <v>0</v>
      </c>
      <c r="F79" s="2">
        <v>655710697</v>
      </c>
      <c r="G79" s="2">
        <v>0</v>
      </c>
      <c r="H79" s="3">
        <v>0</v>
      </c>
      <c r="I79" s="3">
        <v>655710697</v>
      </c>
      <c r="J79" s="4">
        <v>0</v>
      </c>
      <c r="K79" s="4">
        <v>0</v>
      </c>
    </row>
    <row r="80" spans="1:11" ht="12.75" customHeight="1" x14ac:dyDescent="0.2">
      <c r="A80" s="1" t="s">
        <v>151</v>
      </c>
      <c r="B80" s="1" t="s">
        <v>5</v>
      </c>
      <c r="C80" s="2">
        <v>0</v>
      </c>
      <c r="D80" s="2">
        <v>245677678</v>
      </c>
      <c r="E80" s="2">
        <v>0</v>
      </c>
      <c r="F80" s="2">
        <v>245677678</v>
      </c>
      <c r="G80" s="2">
        <v>0</v>
      </c>
      <c r="H80" s="3">
        <v>0</v>
      </c>
      <c r="I80" s="3">
        <v>245677678</v>
      </c>
      <c r="J80" s="4">
        <v>0</v>
      </c>
      <c r="K80" s="4">
        <v>0</v>
      </c>
    </row>
    <row r="81" spans="1:11" ht="12.75" customHeight="1" x14ac:dyDescent="0.2">
      <c r="A81" s="1" t="s">
        <v>152</v>
      </c>
      <c r="B81" s="1" t="s">
        <v>153</v>
      </c>
      <c r="C81" s="2">
        <v>0</v>
      </c>
      <c r="D81" s="2">
        <v>561764310</v>
      </c>
      <c r="E81" s="2">
        <v>0</v>
      </c>
      <c r="F81" s="2">
        <v>561764310</v>
      </c>
      <c r="G81" s="2">
        <v>0</v>
      </c>
      <c r="H81" s="3">
        <v>0</v>
      </c>
      <c r="I81" s="3">
        <v>561764310</v>
      </c>
      <c r="J81" s="4">
        <v>0</v>
      </c>
      <c r="K81" s="4">
        <v>0</v>
      </c>
    </row>
    <row r="82" spans="1:11" ht="12.75" customHeight="1" x14ac:dyDescent="0.2">
      <c r="A82" s="1" t="s">
        <v>154</v>
      </c>
      <c r="B82" s="1" t="s">
        <v>155</v>
      </c>
      <c r="C82" s="2">
        <v>0</v>
      </c>
      <c r="D82" s="2">
        <v>1189303731</v>
      </c>
      <c r="E82" s="2">
        <v>0</v>
      </c>
      <c r="F82" s="2">
        <v>1189303731</v>
      </c>
      <c r="G82" s="2">
        <v>0</v>
      </c>
      <c r="H82" s="3">
        <v>0</v>
      </c>
      <c r="I82" s="3">
        <v>1189303731</v>
      </c>
      <c r="J82" s="4">
        <v>0</v>
      </c>
      <c r="K82" s="4">
        <v>0</v>
      </c>
    </row>
    <row r="83" spans="1:11" ht="12.75" customHeight="1" x14ac:dyDescent="0.2">
      <c r="A83" s="1" t="s">
        <v>156</v>
      </c>
      <c r="B83" s="1" t="s">
        <v>157</v>
      </c>
      <c r="C83" s="2">
        <v>300000000</v>
      </c>
      <c r="D83" s="2">
        <v>7936202</v>
      </c>
      <c r="E83" s="2">
        <v>0</v>
      </c>
      <c r="F83" s="2">
        <v>307936202</v>
      </c>
      <c r="G83" s="2">
        <v>160854.69</v>
      </c>
      <c r="H83" s="3">
        <v>306406540.35000002</v>
      </c>
      <c r="I83" s="3">
        <v>1529661.65</v>
      </c>
      <c r="J83" s="4">
        <v>0.20274848197142001</v>
      </c>
      <c r="K83" s="4">
        <v>99.503253712923296</v>
      </c>
    </row>
    <row r="84" spans="1:11" ht="12.75" customHeight="1" x14ac:dyDescent="0.2">
      <c r="A84" s="1" t="s">
        <v>158</v>
      </c>
      <c r="B84" s="1" t="s">
        <v>159</v>
      </c>
      <c r="C84" s="2">
        <v>300000000</v>
      </c>
      <c r="D84" s="2">
        <v>7936202</v>
      </c>
      <c r="E84" s="2">
        <v>0</v>
      </c>
      <c r="F84" s="2">
        <v>307936202</v>
      </c>
      <c r="G84" s="2">
        <v>160854.69</v>
      </c>
      <c r="H84" s="3">
        <v>306406540.35000002</v>
      </c>
      <c r="I84" s="3">
        <v>1529661.65</v>
      </c>
      <c r="J84" s="4">
        <v>0.20274848197142001</v>
      </c>
      <c r="K84" s="4">
        <v>99.503253712923296</v>
      </c>
    </row>
    <row r="85" spans="1:11" ht="12.75" customHeight="1" x14ac:dyDescent="0.2">
      <c r="A85" s="1" t="s">
        <v>160</v>
      </c>
      <c r="B85" s="1" t="s">
        <v>161</v>
      </c>
      <c r="C85" s="2">
        <v>65000000</v>
      </c>
      <c r="D85" s="2">
        <v>58212420</v>
      </c>
      <c r="E85" s="2">
        <v>0</v>
      </c>
      <c r="F85" s="2">
        <v>123212420</v>
      </c>
      <c r="G85" s="2">
        <v>50000</v>
      </c>
      <c r="H85" s="3">
        <v>144083867.55000001</v>
      </c>
      <c r="I85" s="3">
        <v>-20871447.550000001</v>
      </c>
      <c r="J85" s="4">
        <v>9.5339953869668301E-2</v>
      </c>
      <c r="K85" s="4">
        <v>116.93940233460199</v>
      </c>
    </row>
    <row r="86" spans="1:11" ht="12.75" customHeight="1" x14ac:dyDescent="0.2">
      <c r="A86" s="1" t="s">
        <v>162</v>
      </c>
      <c r="B86" s="1" t="s">
        <v>163</v>
      </c>
      <c r="C86" s="2">
        <v>65000000</v>
      </c>
      <c r="D86" s="2">
        <v>0</v>
      </c>
      <c r="E86" s="2">
        <v>0</v>
      </c>
      <c r="F86" s="2">
        <v>65000000</v>
      </c>
      <c r="G86" s="2">
        <v>50000</v>
      </c>
      <c r="H86" s="3">
        <v>85871447.549999997</v>
      </c>
      <c r="I86" s="3">
        <v>-20871447.550000001</v>
      </c>
      <c r="J86" s="4">
        <v>5.6820933442098202E-2</v>
      </c>
      <c r="K86" s="4">
        <v>132.109919307692</v>
      </c>
    </row>
    <row r="87" spans="1:11" ht="12.75" customHeight="1" x14ac:dyDescent="0.2">
      <c r="A87" s="1" t="s">
        <v>164</v>
      </c>
      <c r="B87" s="1" t="s">
        <v>165</v>
      </c>
      <c r="C87" s="2">
        <v>0</v>
      </c>
      <c r="D87" s="2">
        <v>58212420</v>
      </c>
      <c r="E87" s="2">
        <v>0</v>
      </c>
      <c r="F87" s="2">
        <v>58212420</v>
      </c>
      <c r="G87" s="2">
        <v>0</v>
      </c>
      <c r="H87" s="3">
        <v>58212420</v>
      </c>
      <c r="I87" s="3">
        <v>0</v>
      </c>
      <c r="J87" s="4">
        <v>3.8519020427570098E-2</v>
      </c>
      <c r="K87" s="4">
        <v>100</v>
      </c>
    </row>
    <row r="88" spans="1:11" ht="12.75" customHeight="1" x14ac:dyDescent="0.2">
      <c r="A88" s="1" t="s">
        <v>166</v>
      </c>
      <c r="B88" s="1" t="s">
        <v>167</v>
      </c>
      <c r="C88" s="2">
        <v>2000000000</v>
      </c>
      <c r="D88" s="2">
        <v>0</v>
      </c>
      <c r="E88" s="2">
        <v>0</v>
      </c>
      <c r="F88" s="2">
        <v>2000000000</v>
      </c>
      <c r="G88" s="2">
        <v>0</v>
      </c>
      <c r="H88" s="3">
        <v>486677931</v>
      </c>
      <c r="I88" s="3">
        <v>1513322069</v>
      </c>
      <c r="J88" s="4">
        <v>0.32203363415979902</v>
      </c>
      <c r="K88" s="4">
        <v>24.333896549999999</v>
      </c>
    </row>
    <row r="89" spans="1:11" ht="12.75" customHeight="1" x14ac:dyDescent="0.2">
      <c r="A89" s="1" t="s">
        <v>168</v>
      </c>
      <c r="B89" s="1" t="s">
        <v>169</v>
      </c>
      <c r="C89" s="2">
        <v>2000000000</v>
      </c>
      <c r="D89" s="2">
        <v>0</v>
      </c>
      <c r="E89" s="2">
        <v>0</v>
      </c>
      <c r="F89" s="2">
        <v>2000000000</v>
      </c>
      <c r="G89" s="2">
        <v>0</v>
      </c>
      <c r="H89" s="3">
        <v>486677931</v>
      </c>
      <c r="I89" s="3">
        <v>1513322069</v>
      </c>
      <c r="J89" s="4">
        <v>0.32203363415979902</v>
      </c>
      <c r="K89" s="4">
        <v>24.333896549999999</v>
      </c>
    </row>
    <row r="90" spans="1:11" ht="12.75" customHeight="1" x14ac:dyDescent="0.2">
      <c r="A90" s="1" t="s">
        <v>170</v>
      </c>
      <c r="B90" s="1" t="s">
        <v>171</v>
      </c>
      <c r="C90" s="2">
        <v>6379359995</v>
      </c>
      <c r="D90" s="2">
        <v>0</v>
      </c>
      <c r="E90" s="2">
        <v>0</v>
      </c>
      <c r="F90" s="2">
        <v>6379359995</v>
      </c>
      <c r="G90" s="2">
        <v>794999234</v>
      </c>
      <c r="H90" s="3">
        <v>4623912447.3299999</v>
      </c>
      <c r="I90" s="3">
        <v>1755447547.6700001</v>
      </c>
      <c r="J90" s="4">
        <v>3.0596319138424399</v>
      </c>
      <c r="K90" s="4">
        <v>72.482387746640995</v>
      </c>
    </row>
    <row r="91" spans="1:11" ht="12.75" customHeight="1" x14ac:dyDescent="0.2">
      <c r="A91" s="1" t="s">
        <v>172</v>
      </c>
      <c r="B91" s="1" t="s">
        <v>173</v>
      </c>
      <c r="C91" s="2">
        <v>6379359995</v>
      </c>
      <c r="D91" s="2">
        <v>0</v>
      </c>
      <c r="E91" s="2">
        <v>0</v>
      </c>
      <c r="F91" s="2">
        <v>6379359995</v>
      </c>
      <c r="G91" s="2">
        <v>794999234</v>
      </c>
      <c r="H91" s="3">
        <v>4623912447.3299999</v>
      </c>
      <c r="I91" s="3">
        <v>1755447547.6700001</v>
      </c>
      <c r="J91" s="4">
        <v>3.0596319138424399</v>
      </c>
      <c r="K91" s="4">
        <v>72.482387746640995</v>
      </c>
    </row>
    <row r="92" spans="1:11" ht="12.75" customHeight="1" x14ac:dyDescent="0.2">
      <c r="A92" s="1" t="s">
        <v>174</v>
      </c>
      <c r="B92" s="1" t="s">
        <v>175</v>
      </c>
      <c r="C92" s="2">
        <v>6354359995</v>
      </c>
      <c r="D92" s="2">
        <v>0</v>
      </c>
      <c r="E92" s="2">
        <v>0</v>
      </c>
      <c r="F92" s="2">
        <v>6354359995</v>
      </c>
      <c r="G92" s="2">
        <v>794999234</v>
      </c>
      <c r="H92" s="3">
        <v>4623912447.3299999</v>
      </c>
      <c r="I92" s="3">
        <v>1730447547.6700001</v>
      </c>
      <c r="J92" s="4">
        <v>3.0596319138424399</v>
      </c>
      <c r="K92" s="4">
        <v>72.767555677808303</v>
      </c>
    </row>
    <row r="93" spans="1:11" ht="12.75" customHeight="1" x14ac:dyDescent="0.2">
      <c r="A93" s="1" t="s">
        <v>176</v>
      </c>
      <c r="B93" s="1" t="s">
        <v>177</v>
      </c>
      <c r="C93" s="2">
        <v>25000000</v>
      </c>
      <c r="D93" s="2">
        <v>0</v>
      </c>
      <c r="E93" s="2">
        <v>0</v>
      </c>
      <c r="F93" s="2">
        <v>25000000</v>
      </c>
      <c r="G93" s="2">
        <v>0</v>
      </c>
      <c r="H93" s="3">
        <v>0</v>
      </c>
      <c r="I93" s="3">
        <v>25000000</v>
      </c>
      <c r="J93" s="4">
        <v>0</v>
      </c>
      <c r="K93" s="4">
        <v>0</v>
      </c>
    </row>
    <row r="94" spans="1:11" ht="12.75" customHeight="1" x14ac:dyDescent="0.2">
      <c r="A94" s="1" t="s">
        <v>178</v>
      </c>
      <c r="B94" s="1" t="s">
        <v>179</v>
      </c>
      <c r="C94" s="2">
        <v>103099652260</v>
      </c>
      <c r="D94" s="2">
        <v>7479948978</v>
      </c>
      <c r="E94" s="2">
        <v>0</v>
      </c>
      <c r="F94" s="2">
        <v>110579601238</v>
      </c>
      <c r="G94" s="2">
        <v>6743843372</v>
      </c>
      <c r="H94" s="3">
        <v>83604219906</v>
      </c>
      <c r="I94" s="3">
        <v>26975381332</v>
      </c>
      <c r="J94" s="4">
        <v>55.320714280393801</v>
      </c>
      <c r="K94" s="4">
        <v>75.605463367569001</v>
      </c>
    </row>
    <row r="95" spans="1:11" ht="12.75" customHeight="1" x14ac:dyDescent="0.2">
      <c r="A95" s="1" t="s">
        <v>180</v>
      </c>
      <c r="B95" s="1" t="s">
        <v>181</v>
      </c>
      <c r="C95" s="2">
        <v>103099652260</v>
      </c>
      <c r="D95" s="2">
        <v>7479948978</v>
      </c>
      <c r="E95" s="2">
        <v>0</v>
      </c>
      <c r="F95" s="2">
        <v>110579601238</v>
      </c>
      <c r="G95" s="2">
        <v>6743843372</v>
      </c>
      <c r="H95" s="3">
        <v>83604219906</v>
      </c>
      <c r="I95" s="3">
        <v>26975381332</v>
      </c>
      <c r="J95" s="4">
        <v>55.320714280393801</v>
      </c>
      <c r="K95" s="4">
        <v>75.605463367569001</v>
      </c>
    </row>
    <row r="96" spans="1:11" ht="12.75" customHeight="1" x14ac:dyDescent="0.2">
      <c r="A96" s="1" t="s">
        <v>182</v>
      </c>
      <c r="B96" s="1" t="s">
        <v>183</v>
      </c>
      <c r="C96" s="2">
        <v>103099652260</v>
      </c>
      <c r="D96" s="2">
        <v>5221248700</v>
      </c>
      <c r="E96" s="2">
        <v>0</v>
      </c>
      <c r="F96" s="2">
        <v>108320900960</v>
      </c>
      <c r="G96" s="2">
        <v>6743843372</v>
      </c>
      <c r="H96" s="3">
        <v>81345519628</v>
      </c>
      <c r="I96" s="3">
        <v>26975381332</v>
      </c>
      <c r="J96" s="4">
        <v>53.826137656572897</v>
      </c>
      <c r="K96" s="4">
        <v>75.096790099667601</v>
      </c>
    </row>
    <row r="97" spans="1:11" ht="12.75" customHeight="1" x14ac:dyDescent="0.2">
      <c r="A97" s="1" t="s">
        <v>184</v>
      </c>
      <c r="B97" s="1" t="s">
        <v>185</v>
      </c>
      <c r="C97" s="2">
        <v>101157642473</v>
      </c>
      <c r="D97" s="2">
        <v>3881939328</v>
      </c>
      <c r="E97" s="2">
        <v>0</v>
      </c>
      <c r="F97" s="2">
        <v>105039581801</v>
      </c>
      <c r="G97" s="2">
        <v>6743843372</v>
      </c>
      <c r="H97" s="3">
        <v>78064200469</v>
      </c>
      <c r="I97" s="3">
        <v>26975381332</v>
      </c>
      <c r="J97" s="4">
        <v>51.654896541448402</v>
      </c>
      <c r="K97" s="4">
        <v>74.318841650468997</v>
      </c>
    </row>
    <row r="98" spans="1:11" ht="12.75" customHeight="1" x14ac:dyDescent="0.2">
      <c r="A98" s="1" t="s">
        <v>186</v>
      </c>
      <c r="B98" s="1" t="s">
        <v>187</v>
      </c>
      <c r="C98" s="2">
        <v>0</v>
      </c>
      <c r="D98" s="2">
        <v>1335545787</v>
      </c>
      <c r="E98" s="2">
        <v>0</v>
      </c>
      <c r="F98" s="2">
        <v>1335545787</v>
      </c>
      <c r="G98" s="2">
        <v>0</v>
      </c>
      <c r="H98" s="3">
        <v>1335545787</v>
      </c>
      <c r="I98" s="3">
        <v>0</v>
      </c>
      <c r="J98" s="4">
        <v>0.883727483781094</v>
      </c>
      <c r="K98" s="4">
        <v>100</v>
      </c>
    </row>
    <row r="99" spans="1:11" ht="12.75" customHeight="1" x14ac:dyDescent="0.2">
      <c r="A99" s="1" t="s">
        <v>188</v>
      </c>
      <c r="B99" s="1" t="s">
        <v>189</v>
      </c>
      <c r="C99" s="2">
        <v>1942009787</v>
      </c>
      <c r="D99" s="2">
        <v>3763585</v>
      </c>
      <c r="E99" s="2">
        <v>0</v>
      </c>
      <c r="F99" s="2">
        <v>1945773372</v>
      </c>
      <c r="G99" s="2">
        <v>0</v>
      </c>
      <c r="H99" s="3">
        <v>1945773372</v>
      </c>
      <c r="I99" s="3">
        <v>0</v>
      </c>
      <c r="J99" s="4">
        <v>1.2875136313434501</v>
      </c>
      <c r="K99" s="4">
        <v>100</v>
      </c>
    </row>
    <row r="100" spans="1:11" ht="12.75" customHeight="1" x14ac:dyDescent="0.2">
      <c r="A100" s="1" t="s">
        <v>190</v>
      </c>
      <c r="B100" s="1" t="s">
        <v>191</v>
      </c>
      <c r="C100" s="2">
        <v>0</v>
      </c>
      <c r="D100" s="2">
        <v>251713270</v>
      </c>
      <c r="E100" s="2">
        <v>0</v>
      </c>
      <c r="F100" s="2">
        <v>251713270</v>
      </c>
      <c r="G100" s="2">
        <v>0</v>
      </c>
      <c r="H100" s="3">
        <v>251713270</v>
      </c>
      <c r="I100" s="3">
        <v>0</v>
      </c>
      <c r="J100" s="4">
        <v>0.16655807453152599</v>
      </c>
      <c r="K100" s="4">
        <v>100</v>
      </c>
    </row>
    <row r="101" spans="1:11" ht="12.75" customHeight="1" x14ac:dyDescent="0.2">
      <c r="A101" s="1" t="s">
        <v>192</v>
      </c>
      <c r="B101" s="1" t="s">
        <v>193</v>
      </c>
      <c r="C101" s="2">
        <v>0</v>
      </c>
      <c r="D101" s="2">
        <v>251713270</v>
      </c>
      <c r="E101" s="2">
        <v>0</v>
      </c>
      <c r="F101" s="2">
        <v>251713270</v>
      </c>
      <c r="G101" s="2">
        <v>0</v>
      </c>
      <c r="H101" s="3">
        <v>251713270</v>
      </c>
      <c r="I101" s="3">
        <v>0</v>
      </c>
      <c r="J101" s="4">
        <v>0.16655807453152599</v>
      </c>
      <c r="K101" s="4">
        <v>100</v>
      </c>
    </row>
    <row r="102" spans="1:11" ht="12.75" customHeight="1" x14ac:dyDescent="0.2">
      <c r="A102" s="1" t="s">
        <v>194</v>
      </c>
      <c r="B102" s="1" t="s">
        <v>195</v>
      </c>
      <c r="C102" s="2">
        <v>0</v>
      </c>
      <c r="D102" s="2">
        <v>937524971</v>
      </c>
      <c r="E102" s="2">
        <v>0</v>
      </c>
      <c r="F102" s="2">
        <v>937524971</v>
      </c>
      <c r="G102" s="2">
        <v>0</v>
      </c>
      <c r="H102" s="3">
        <v>937524971</v>
      </c>
      <c r="I102" s="3">
        <v>0</v>
      </c>
      <c r="J102" s="4">
        <v>0.62035805261671095</v>
      </c>
      <c r="K102" s="4">
        <v>100</v>
      </c>
    </row>
    <row r="103" spans="1:11" ht="12.75" customHeight="1" x14ac:dyDescent="0.2">
      <c r="A103" s="1" t="s">
        <v>196</v>
      </c>
      <c r="B103" s="1" t="s">
        <v>197</v>
      </c>
      <c r="C103" s="2">
        <v>0</v>
      </c>
      <c r="D103" s="2">
        <v>937524971</v>
      </c>
      <c r="E103" s="2">
        <v>0</v>
      </c>
      <c r="F103" s="2">
        <v>937524971</v>
      </c>
      <c r="G103" s="2">
        <v>0</v>
      </c>
      <c r="H103" s="3">
        <v>937524971</v>
      </c>
      <c r="I103" s="3">
        <v>0</v>
      </c>
      <c r="J103" s="4">
        <v>0.62035805261671095</v>
      </c>
      <c r="K103" s="4">
        <v>100</v>
      </c>
    </row>
    <row r="104" spans="1:11" ht="12.75" customHeight="1" x14ac:dyDescent="0.2">
      <c r="A104" s="1" t="s">
        <v>198</v>
      </c>
      <c r="B104" s="1" t="s">
        <v>199</v>
      </c>
      <c r="C104" s="2">
        <v>0</v>
      </c>
      <c r="D104" s="2">
        <v>1069462037</v>
      </c>
      <c r="E104" s="2">
        <v>0</v>
      </c>
      <c r="F104" s="2">
        <v>1069462037</v>
      </c>
      <c r="G104" s="2">
        <v>0</v>
      </c>
      <c r="H104" s="3">
        <v>1069462037</v>
      </c>
      <c r="I104" s="3">
        <v>0</v>
      </c>
      <c r="J104" s="4">
        <v>0.70766049667259601</v>
      </c>
      <c r="K104" s="4">
        <v>100</v>
      </c>
    </row>
    <row r="105" spans="1:11" ht="12.75" customHeight="1" x14ac:dyDescent="0.2">
      <c r="A105" s="1" t="s">
        <v>200</v>
      </c>
      <c r="B105" s="1" t="s">
        <v>201</v>
      </c>
      <c r="C105" s="2">
        <v>0</v>
      </c>
      <c r="D105" s="2">
        <v>1069462037</v>
      </c>
      <c r="E105" s="2">
        <v>0</v>
      </c>
      <c r="F105" s="2">
        <v>1069462037</v>
      </c>
      <c r="G105" s="2">
        <v>0</v>
      </c>
      <c r="H105" s="3">
        <v>1069462037</v>
      </c>
      <c r="I105" s="3">
        <v>0</v>
      </c>
      <c r="J105" s="4">
        <v>0.70766049667259601</v>
      </c>
      <c r="K105" s="4">
        <v>100</v>
      </c>
    </row>
    <row r="106" spans="1:11" ht="12.75" customHeight="1" x14ac:dyDescent="0.2">
      <c r="A106" s="1" t="s">
        <v>202</v>
      </c>
      <c r="B106" s="1" t="s">
        <v>203</v>
      </c>
      <c r="C106" s="2">
        <v>44953470345</v>
      </c>
      <c r="D106" s="2">
        <v>623381590</v>
      </c>
      <c r="E106" s="2">
        <v>0</v>
      </c>
      <c r="F106" s="2">
        <v>45576851935</v>
      </c>
      <c r="G106" s="2">
        <v>4357808264</v>
      </c>
      <c r="H106" s="3">
        <v>30157209401</v>
      </c>
      <c r="I106" s="3">
        <v>15419642534</v>
      </c>
      <c r="J106" s="4">
        <v>19.954954027948499</v>
      </c>
      <c r="K106" s="4">
        <v>66.167820111860905</v>
      </c>
    </row>
    <row r="107" spans="1:11" ht="12.75" customHeight="1" x14ac:dyDescent="0.2">
      <c r="A107" s="1" t="s">
        <v>204</v>
      </c>
      <c r="B107" s="1" t="s">
        <v>205</v>
      </c>
      <c r="C107" s="2">
        <v>44953470345</v>
      </c>
      <c r="D107" s="2">
        <v>623381590</v>
      </c>
      <c r="E107" s="2">
        <v>0</v>
      </c>
      <c r="F107" s="2">
        <v>45576851935</v>
      </c>
      <c r="G107" s="2">
        <v>4357808264</v>
      </c>
      <c r="H107" s="3">
        <v>30157209401</v>
      </c>
      <c r="I107" s="3">
        <v>15419642534</v>
      </c>
      <c r="J107" s="4">
        <v>19.954954027948499</v>
      </c>
      <c r="K107" s="4">
        <v>66.167820111860905</v>
      </c>
    </row>
    <row r="108" spans="1:11" ht="12.75" customHeight="1" x14ac:dyDescent="0.2">
      <c r="A108" s="1" t="s">
        <v>206</v>
      </c>
      <c r="B108" s="1" t="s">
        <v>207</v>
      </c>
      <c r="C108" s="2">
        <v>44953470345</v>
      </c>
      <c r="D108" s="2">
        <v>623381590</v>
      </c>
      <c r="E108" s="2">
        <v>0</v>
      </c>
      <c r="F108" s="2">
        <v>45576851935</v>
      </c>
      <c r="G108" s="2">
        <v>4357808264</v>
      </c>
      <c r="H108" s="3">
        <v>30157209401</v>
      </c>
      <c r="I108" s="3">
        <v>15419642534</v>
      </c>
      <c r="J108" s="4">
        <v>19.954954027948499</v>
      </c>
      <c r="K108" s="4">
        <v>66.167820111860905</v>
      </c>
    </row>
    <row r="109" spans="1:11" ht="12.75" customHeight="1" x14ac:dyDescent="0.2">
      <c r="A109" s="1" t="s">
        <v>208</v>
      </c>
      <c r="B109" s="1" t="s">
        <v>209</v>
      </c>
      <c r="C109" s="2">
        <v>42553470345</v>
      </c>
      <c r="D109" s="2">
        <v>208248132</v>
      </c>
      <c r="E109" s="2">
        <v>0</v>
      </c>
      <c r="F109" s="2">
        <v>42761718477</v>
      </c>
      <c r="G109" s="2">
        <v>3690787839</v>
      </c>
      <c r="H109" s="3">
        <v>27998567124</v>
      </c>
      <c r="I109" s="3">
        <v>14763151353</v>
      </c>
      <c r="J109" s="4">
        <v>18.5265855463843</v>
      </c>
      <c r="K109" s="4">
        <v>65.475776281206805</v>
      </c>
    </row>
    <row r="110" spans="1:11" ht="12.75" customHeight="1" x14ac:dyDescent="0.2">
      <c r="A110" s="1" t="s">
        <v>210</v>
      </c>
      <c r="B110" s="1" t="s">
        <v>211</v>
      </c>
      <c r="C110" s="2">
        <v>2400000000</v>
      </c>
      <c r="D110" s="2">
        <v>415133458</v>
      </c>
      <c r="E110" s="2">
        <v>0</v>
      </c>
      <c r="F110" s="2">
        <v>2815133458</v>
      </c>
      <c r="G110" s="2">
        <v>90628217</v>
      </c>
      <c r="H110" s="3">
        <v>535696471</v>
      </c>
      <c r="I110" s="3">
        <v>2279436987</v>
      </c>
      <c r="J110" s="4">
        <v>0.35446908596870302</v>
      </c>
      <c r="K110" s="4">
        <v>19.029167852688001</v>
      </c>
    </row>
    <row r="111" spans="1:11" ht="12.75" customHeight="1" x14ac:dyDescent="0.2">
      <c r="A111" s="1" t="s">
        <v>212</v>
      </c>
      <c r="B111" s="1" t="s">
        <v>213</v>
      </c>
      <c r="C111" s="2">
        <v>0</v>
      </c>
      <c r="D111" s="2">
        <v>0</v>
      </c>
      <c r="E111" s="2">
        <v>0</v>
      </c>
      <c r="F111" s="2">
        <v>0</v>
      </c>
      <c r="G111" s="2">
        <v>576392208</v>
      </c>
      <c r="H111" s="3">
        <v>1622945806</v>
      </c>
      <c r="I111" s="3">
        <v>-1622945806</v>
      </c>
      <c r="J111" s="4">
        <v>1.07389939559553</v>
      </c>
      <c r="K111" s="4">
        <v>0</v>
      </c>
    </row>
    <row r="112" spans="1:11" ht="12.75" customHeight="1" x14ac:dyDescent="0.2">
      <c r="A112" s="1" t="s">
        <v>214</v>
      </c>
      <c r="B112" s="1" t="s">
        <v>215</v>
      </c>
      <c r="C112" s="2">
        <v>0</v>
      </c>
      <c r="D112" s="2">
        <v>37081108430</v>
      </c>
      <c r="E112" s="2">
        <v>0</v>
      </c>
      <c r="F112" s="2">
        <v>37081108430</v>
      </c>
      <c r="G112" s="2">
        <v>0</v>
      </c>
      <c r="H112" s="3">
        <v>0</v>
      </c>
      <c r="I112" s="3">
        <v>37081108430</v>
      </c>
      <c r="J112" s="4">
        <v>0</v>
      </c>
      <c r="K112" s="4">
        <v>0</v>
      </c>
    </row>
    <row r="113" spans="1:14" ht="12.75" customHeight="1" x14ac:dyDescent="0.2">
      <c r="A113" s="1" t="s">
        <v>216</v>
      </c>
      <c r="B113" s="1" t="s">
        <v>217</v>
      </c>
      <c r="C113" s="2">
        <v>0</v>
      </c>
      <c r="D113" s="2">
        <v>37081108430</v>
      </c>
      <c r="E113" s="2">
        <v>0</v>
      </c>
      <c r="F113" s="2">
        <v>37081108430</v>
      </c>
      <c r="G113" s="2">
        <v>0</v>
      </c>
      <c r="H113" s="3">
        <v>0</v>
      </c>
      <c r="I113" s="3">
        <v>37081108430</v>
      </c>
      <c r="J113" s="4">
        <v>0</v>
      </c>
      <c r="K113" s="4">
        <v>0</v>
      </c>
    </row>
    <row r="114" spans="1:14" ht="12.75" customHeight="1" x14ac:dyDescent="0.2">
      <c r="A114" s="1" t="s">
        <v>218</v>
      </c>
      <c r="B114" s="1" t="s">
        <v>219</v>
      </c>
      <c r="C114" s="2">
        <v>0</v>
      </c>
      <c r="D114" s="2">
        <v>37081108430</v>
      </c>
      <c r="E114" s="2">
        <v>0</v>
      </c>
      <c r="F114" s="2">
        <v>37081108430</v>
      </c>
      <c r="G114" s="2">
        <v>0</v>
      </c>
      <c r="H114" s="3">
        <v>0</v>
      </c>
      <c r="I114" s="3">
        <v>37081108430</v>
      </c>
      <c r="J114" s="4">
        <v>0</v>
      </c>
      <c r="K114" s="4">
        <v>0</v>
      </c>
    </row>
    <row r="115" spans="1:14" ht="12.75" customHeight="1" x14ac:dyDescent="0.2">
      <c r="A115" s="1" t="s">
        <v>220</v>
      </c>
      <c r="B115" s="1" t="s">
        <v>221</v>
      </c>
      <c r="C115" s="2">
        <v>0</v>
      </c>
      <c r="D115" s="2">
        <v>2500000000</v>
      </c>
      <c r="E115" s="2">
        <v>0</v>
      </c>
      <c r="F115" s="2">
        <v>2500000000</v>
      </c>
      <c r="G115" s="2">
        <v>0</v>
      </c>
      <c r="H115" s="3">
        <v>0</v>
      </c>
      <c r="I115" s="3">
        <v>2500000000</v>
      </c>
      <c r="J115" s="4">
        <v>0</v>
      </c>
      <c r="K115" s="4">
        <v>0</v>
      </c>
    </row>
    <row r="116" spans="1:14" ht="12.75" customHeight="1" x14ac:dyDescent="0.2">
      <c r="A116" s="1" t="s">
        <v>222</v>
      </c>
      <c r="B116" s="1" t="s">
        <v>223</v>
      </c>
      <c r="C116" s="2">
        <v>0</v>
      </c>
      <c r="D116" s="2">
        <v>22581702968</v>
      </c>
      <c r="E116" s="2">
        <v>0</v>
      </c>
      <c r="F116" s="2">
        <v>22581702968</v>
      </c>
      <c r="G116" s="2">
        <v>0</v>
      </c>
      <c r="H116" s="3">
        <v>0</v>
      </c>
      <c r="I116" s="3">
        <v>22581702968</v>
      </c>
      <c r="J116" s="4">
        <v>0</v>
      </c>
      <c r="K116" s="4">
        <v>0</v>
      </c>
    </row>
    <row r="117" spans="1:14" ht="12.75" customHeight="1" x14ac:dyDescent="0.2">
      <c r="A117" s="1" t="s">
        <v>224</v>
      </c>
      <c r="B117" s="1" t="s">
        <v>225</v>
      </c>
      <c r="C117" s="2">
        <v>0</v>
      </c>
      <c r="D117" s="2">
        <v>3934401649</v>
      </c>
      <c r="E117" s="2">
        <v>0</v>
      </c>
      <c r="F117" s="2">
        <v>3934401649</v>
      </c>
      <c r="G117" s="2">
        <v>0</v>
      </c>
      <c r="H117" s="3">
        <v>0</v>
      </c>
      <c r="I117" s="3">
        <v>3934401649</v>
      </c>
      <c r="J117" s="4">
        <v>0</v>
      </c>
      <c r="K117" s="4">
        <v>0</v>
      </c>
    </row>
    <row r="118" spans="1:14" ht="12.75" customHeight="1" x14ac:dyDescent="0.2">
      <c r="A118" s="1" t="s">
        <v>226</v>
      </c>
      <c r="B118" s="1" t="s">
        <v>227</v>
      </c>
      <c r="C118" s="2">
        <v>0</v>
      </c>
      <c r="D118" s="2">
        <v>8065003813</v>
      </c>
      <c r="E118" s="2">
        <v>0</v>
      </c>
      <c r="F118" s="2">
        <v>8065003813</v>
      </c>
      <c r="G118" s="2">
        <v>0</v>
      </c>
      <c r="H118" s="3">
        <v>0</v>
      </c>
      <c r="I118" s="3">
        <v>8065003813</v>
      </c>
      <c r="J118" s="4">
        <v>0</v>
      </c>
      <c r="K118" s="4">
        <v>0</v>
      </c>
    </row>
    <row r="119" spans="1:14" ht="12.75" customHeight="1" x14ac:dyDescent="0.2">
      <c r="A119" s="1" t="s">
        <v>228</v>
      </c>
      <c r="B119" s="2">
        <v>192549494774</v>
      </c>
      <c r="C119" s="2">
        <v>101888957181</v>
      </c>
      <c r="D119" s="2">
        <v>0</v>
      </c>
      <c r="E119" s="2">
        <v>294438451955</v>
      </c>
      <c r="F119" s="2">
        <v>21327224050.110001</v>
      </c>
      <c r="G119" s="3">
        <v>151126428849.51001</v>
      </c>
      <c r="H119" s="2">
        <v>143312023105.48999</v>
      </c>
      <c r="I119" s="3">
        <v>100</v>
      </c>
      <c r="J119" s="3">
        <v>51.3270015672434</v>
      </c>
      <c r="K119" s="1" t="s">
        <v>229</v>
      </c>
      <c r="L119" s="1" t="s">
        <v>230</v>
      </c>
      <c r="M119" s="1" t="s">
        <v>231</v>
      </c>
      <c r="N119" s="1" t="s">
        <v>232</v>
      </c>
    </row>
    <row r="120" spans="1:14" ht="12.75" customHeight="1" x14ac:dyDescent="0.2">
      <c r="A120" s="1" t="s">
        <v>233</v>
      </c>
      <c r="B120" s="1" t="s">
        <v>234</v>
      </c>
      <c r="C120" s="1" t="s">
        <v>235</v>
      </c>
    </row>
  </sheetData>
  <pageMargins left="0" right="0" top="0" bottom="0" header="0" footer="0"/>
  <pageSetup paperSize="0" scal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sqref="A1:XFD1048576"/>
    </sheetView>
  </sheetViews>
  <sheetFormatPr baseColWidth="10" defaultColWidth="18.140625" defaultRowHeight="12.75" x14ac:dyDescent="0.2"/>
  <cols>
    <col min="3" max="7" width="18.140625" style="6"/>
  </cols>
  <sheetData>
    <row r="1" spans="1:8" ht="12.75" customHeight="1" x14ac:dyDescent="0.2">
      <c r="A1" s="1" t="s">
        <v>0</v>
      </c>
      <c r="B1" s="1" t="s">
        <v>1</v>
      </c>
    </row>
    <row r="2" spans="1:8" ht="12.75" customHeight="1" x14ac:dyDescent="0.2">
      <c r="A2" s="1" t="s">
        <v>2</v>
      </c>
      <c r="B2" s="1" t="s">
        <v>3</v>
      </c>
      <c r="C2" s="7">
        <v>192549494774</v>
      </c>
      <c r="D2" s="5">
        <v>192549494774</v>
      </c>
      <c r="E2" s="7">
        <v>101888957181</v>
      </c>
      <c r="F2" s="7">
        <v>0</v>
      </c>
      <c r="G2" s="7">
        <v>294438451955</v>
      </c>
      <c r="H2" s="3">
        <v>151126428849.51001</v>
      </c>
    </row>
    <row r="3" spans="1:8" ht="12.75" customHeight="1" x14ac:dyDescent="0.2">
      <c r="A3" s="11" t="s">
        <v>34</v>
      </c>
      <c r="B3" s="1" t="s">
        <v>35</v>
      </c>
      <c r="C3" s="12">
        <f>C4+C55+C74</f>
        <v>44496372169</v>
      </c>
      <c r="D3" s="7">
        <v>44496372169</v>
      </c>
      <c r="E3" s="7">
        <v>56704518183</v>
      </c>
      <c r="F3" s="7">
        <v>0</v>
      </c>
      <c r="G3" s="7">
        <v>101200890352</v>
      </c>
      <c r="H3" s="3">
        <v>37364999542.510002</v>
      </c>
    </row>
    <row r="4" spans="1:8" ht="12.75" customHeight="1" x14ac:dyDescent="0.2">
      <c r="A4" s="13" t="s">
        <v>36</v>
      </c>
      <c r="B4" s="1" t="s">
        <v>7</v>
      </c>
      <c r="C4" s="14">
        <f>C5+C8+C11+C14+C19+C21+C36+C43+C48+C52</f>
        <v>35752012174</v>
      </c>
      <c r="D4" s="7">
        <v>35752012174</v>
      </c>
      <c r="E4" s="7">
        <v>15599416863</v>
      </c>
      <c r="F4" s="7">
        <v>0</v>
      </c>
      <c r="G4" s="7">
        <v>51351429037</v>
      </c>
      <c r="H4" s="3">
        <v>27397783905.279999</v>
      </c>
    </row>
    <row r="5" spans="1:8" ht="12.75" customHeight="1" x14ac:dyDescent="0.2">
      <c r="A5" s="9" t="s">
        <v>37</v>
      </c>
      <c r="B5" s="1" t="s">
        <v>38</v>
      </c>
      <c r="C5" s="10">
        <f>C6+C7</f>
        <v>950605718</v>
      </c>
      <c r="D5" s="7">
        <v>950605718</v>
      </c>
      <c r="E5" s="7">
        <v>0</v>
      </c>
      <c r="F5" s="7">
        <v>0</v>
      </c>
      <c r="G5" s="7">
        <v>950605718</v>
      </c>
      <c r="H5" s="3">
        <v>295821932</v>
      </c>
    </row>
    <row r="6" spans="1:8" ht="12.75" customHeight="1" x14ac:dyDescent="0.2">
      <c r="A6" s="1" t="s">
        <v>39</v>
      </c>
      <c r="B6" s="1" t="s">
        <v>40</v>
      </c>
      <c r="C6" s="7">
        <v>895438918</v>
      </c>
      <c r="D6" s="5">
        <v>895438918</v>
      </c>
      <c r="E6" s="7">
        <v>0</v>
      </c>
      <c r="F6" s="7">
        <v>0</v>
      </c>
      <c r="G6" s="7">
        <v>895438918</v>
      </c>
      <c r="H6" s="3">
        <v>185420503</v>
      </c>
    </row>
    <row r="7" spans="1:8" ht="12.75" customHeight="1" x14ac:dyDescent="0.2">
      <c r="A7" s="1" t="s">
        <v>41</v>
      </c>
      <c r="B7" s="1" t="s">
        <v>42</v>
      </c>
      <c r="C7" s="7">
        <v>55166800</v>
      </c>
      <c r="D7" s="5">
        <v>55166800</v>
      </c>
      <c r="E7" s="7">
        <v>0</v>
      </c>
      <c r="F7" s="7">
        <v>0</v>
      </c>
      <c r="G7" s="7">
        <v>55166800</v>
      </c>
      <c r="H7" s="3">
        <v>110401429</v>
      </c>
    </row>
    <row r="8" spans="1:8" ht="12.75" customHeight="1" x14ac:dyDescent="0.2">
      <c r="A8" s="9" t="s">
        <v>43</v>
      </c>
      <c r="B8" s="1" t="s">
        <v>44</v>
      </c>
      <c r="C8" s="10">
        <f>C9+C10</f>
        <v>10434792058</v>
      </c>
      <c r="D8" s="7">
        <v>10434792058</v>
      </c>
      <c r="E8" s="7">
        <v>897408551</v>
      </c>
      <c r="F8" s="7">
        <v>0</v>
      </c>
      <c r="G8" s="7">
        <v>11332200609</v>
      </c>
      <c r="H8" s="3">
        <v>4078054364.1300001</v>
      </c>
    </row>
    <row r="9" spans="1:8" ht="12.75" customHeight="1" x14ac:dyDescent="0.2">
      <c r="A9" s="1" t="s">
        <v>45</v>
      </c>
      <c r="B9" s="1" t="s">
        <v>46</v>
      </c>
      <c r="C9" s="7">
        <v>5552383427</v>
      </c>
      <c r="D9" s="5">
        <v>5552383427</v>
      </c>
      <c r="E9" s="7">
        <v>614853253</v>
      </c>
      <c r="F9" s="7">
        <v>0</v>
      </c>
      <c r="G9" s="7">
        <v>6167236680</v>
      </c>
      <c r="H9" s="3">
        <v>2645583454.8699999</v>
      </c>
    </row>
    <row r="10" spans="1:8" ht="12.75" customHeight="1" x14ac:dyDescent="0.2">
      <c r="A10" s="1" t="s">
        <v>47</v>
      </c>
      <c r="B10" s="1" t="s">
        <v>48</v>
      </c>
      <c r="C10" s="7">
        <v>4882408631</v>
      </c>
      <c r="D10" s="5">
        <v>4882408631</v>
      </c>
      <c r="E10" s="7">
        <v>282555298</v>
      </c>
      <c r="F10" s="7">
        <v>0</v>
      </c>
      <c r="G10" s="7">
        <v>5164963929</v>
      </c>
      <c r="H10" s="3">
        <v>1432470909.26</v>
      </c>
    </row>
    <row r="11" spans="1:8" ht="12.75" customHeight="1" x14ac:dyDescent="0.2">
      <c r="A11" s="9" t="s">
        <v>49</v>
      </c>
      <c r="B11" s="1" t="s">
        <v>50</v>
      </c>
      <c r="C11" s="10">
        <f>C12+C13</f>
        <v>6473793995</v>
      </c>
      <c r="D11" s="7">
        <v>6473793995</v>
      </c>
      <c r="E11" s="7">
        <v>0</v>
      </c>
      <c r="F11" s="7">
        <v>0</v>
      </c>
      <c r="G11" s="7">
        <v>6473793995</v>
      </c>
      <c r="H11" s="3">
        <v>2475287197.6799998</v>
      </c>
    </row>
    <row r="12" spans="1:8" ht="12.75" customHeight="1" x14ac:dyDescent="0.2">
      <c r="A12" s="1" t="s">
        <v>51</v>
      </c>
      <c r="B12" s="1" t="s">
        <v>17</v>
      </c>
      <c r="C12" s="7">
        <v>3530675200</v>
      </c>
      <c r="D12" s="5">
        <v>3530675200</v>
      </c>
      <c r="E12" s="7">
        <v>0</v>
      </c>
      <c r="F12" s="7">
        <v>0</v>
      </c>
      <c r="G12" s="7">
        <v>3530675200</v>
      </c>
      <c r="H12" s="3">
        <v>2062959970.3499999</v>
      </c>
    </row>
    <row r="13" spans="1:8" ht="12.75" customHeight="1" x14ac:dyDescent="0.2">
      <c r="A13" s="1" t="s">
        <v>52</v>
      </c>
      <c r="B13" s="1" t="s">
        <v>24</v>
      </c>
      <c r="C13" s="7">
        <v>2943118795</v>
      </c>
      <c r="D13" s="5">
        <v>2943118795</v>
      </c>
      <c r="E13" s="7">
        <v>0</v>
      </c>
      <c r="F13" s="7">
        <v>0</v>
      </c>
      <c r="G13" s="7">
        <v>2943118795</v>
      </c>
      <c r="H13" s="3">
        <v>412327227.32999998</v>
      </c>
    </row>
    <row r="14" spans="1:8" ht="12.75" customHeight="1" x14ac:dyDescent="0.2">
      <c r="A14" s="9" t="s">
        <v>53</v>
      </c>
      <c r="B14" s="1" t="s">
        <v>54</v>
      </c>
      <c r="C14" s="10">
        <f>C15+C16+C17+C18</f>
        <v>3901843658</v>
      </c>
      <c r="D14" s="7">
        <v>3901843658</v>
      </c>
      <c r="E14" s="7">
        <v>0</v>
      </c>
      <c r="F14" s="7">
        <v>0</v>
      </c>
      <c r="G14" s="7">
        <v>3901843658</v>
      </c>
      <c r="H14" s="3">
        <v>2529777773.4099998</v>
      </c>
    </row>
    <row r="15" spans="1:8" ht="12.75" customHeight="1" x14ac:dyDescent="0.2">
      <c r="A15" s="1" t="s">
        <v>55</v>
      </c>
      <c r="B15" s="1" t="s">
        <v>56</v>
      </c>
      <c r="C15" s="7">
        <v>2418705458</v>
      </c>
      <c r="D15" s="5">
        <v>2418705458</v>
      </c>
      <c r="E15" s="7">
        <v>0</v>
      </c>
      <c r="F15" s="7">
        <v>0</v>
      </c>
      <c r="G15" s="7">
        <v>2418705458</v>
      </c>
      <c r="H15" s="3">
        <v>1226683988.4100001</v>
      </c>
    </row>
    <row r="16" spans="1:8" ht="12.75" customHeight="1" x14ac:dyDescent="0.2">
      <c r="A16" s="1" t="s">
        <v>57</v>
      </c>
      <c r="B16" s="1" t="s">
        <v>58</v>
      </c>
      <c r="C16" s="7">
        <v>1324003200</v>
      </c>
      <c r="D16" s="5">
        <v>1324003200</v>
      </c>
      <c r="E16" s="7">
        <v>0</v>
      </c>
      <c r="F16" s="7">
        <v>0</v>
      </c>
      <c r="G16" s="7">
        <v>1324003200</v>
      </c>
      <c r="H16" s="3">
        <v>1268857585</v>
      </c>
    </row>
    <row r="17" spans="1:8" ht="12.75" customHeight="1" x14ac:dyDescent="0.2">
      <c r="A17" s="1" t="s">
        <v>59</v>
      </c>
      <c r="B17" s="1" t="s">
        <v>60</v>
      </c>
      <c r="C17" s="7">
        <v>159135000</v>
      </c>
      <c r="D17" s="5">
        <v>159135000</v>
      </c>
      <c r="E17" s="7">
        <v>0</v>
      </c>
      <c r="F17" s="7">
        <v>0</v>
      </c>
      <c r="G17" s="7">
        <v>159135000</v>
      </c>
      <c r="H17" s="3">
        <v>23354200</v>
      </c>
    </row>
    <row r="18" spans="1:8" ht="12.75" customHeight="1" x14ac:dyDescent="0.2">
      <c r="A18" s="1" t="s">
        <v>61</v>
      </c>
      <c r="B18" s="1" t="s">
        <v>62</v>
      </c>
      <c r="C18" s="7">
        <v>0</v>
      </c>
      <c r="D18" s="5">
        <v>0</v>
      </c>
      <c r="E18" s="7">
        <v>0</v>
      </c>
      <c r="F18" s="7">
        <v>0</v>
      </c>
      <c r="G18" s="7">
        <v>0</v>
      </c>
      <c r="H18" s="3">
        <v>10882000</v>
      </c>
    </row>
    <row r="19" spans="1:8" ht="12.75" customHeight="1" x14ac:dyDescent="0.2">
      <c r="A19" s="9" t="s">
        <v>63</v>
      </c>
      <c r="B19" s="1" t="s">
        <v>30</v>
      </c>
      <c r="C19" s="10">
        <f>C20</f>
        <v>2317005600</v>
      </c>
      <c r="D19" s="7">
        <v>2317005600</v>
      </c>
      <c r="E19" s="7">
        <v>262111076</v>
      </c>
      <c r="F19" s="7">
        <v>0</v>
      </c>
      <c r="G19" s="7">
        <v>2579116676</v>
      </c>
      <c r="H19" s="3">
        <v>937879191.90999997</v>
      </c>
    </row>
    <row r="20" spans="1:8" ht="12.75" customHeight="1" x14ac:dyDescent="0.2">
      <c r="A20" s="1" t="s">
        <v>64</v>
      </c>
      <c r="B20" s="1" t="s">
        <v>33</v>
      </c>
      <c r="C20" s="7">
        <v>2317005600</v>
      </c>
      <c r="D20" s="5">
        <v>2317005600</v>
      </c>
      <c r="E20" s="7">
        <v>262111076</v>
      </c>
      <c r="F20" s="7">
        <v>0</v>
      </c>
      <c r="G20" s="7">
        <v>2579116676</v>
      </c>
      <c r="H20" s="3">
        <v>937879191.90999997</v>
      </c>
    </row>
    <row r="21" spans="1:8" ht="12.75" customHeight="1" x14ac:dyDescent="0.2">
      <c r="A21" s="9" t="s">
        <v>65</v>
      </c>
      <c r="B21" s="1" t="s">
        <v>66</v>
      </c>
      <c r="C21" s="10">
        <f>C22+C23+C24+C25+C26+C27+C28+C29+C30+C31+C32+C33+C34+C35</f>
        <v>0</v>
      </c>
      <c r="D21" s="7">
        <v>0</v>
      </c>
      <c r="E21" s="7">
        <v>12496858517</v>
      </c>
      <c r="F21" s="7">
        <v>0</v>
      </c>
      <c r="G21" s="7">
        <v>12496858517</v>
      </c>
      <c r="H21" s="3">
        <v>6429568511.1099997</v>
      </c>
    </row>
    <row r="22" spans="1:8" ht="12.75" customHeight="1" x14ac:dyDescent="0.2">
      <c r="A22" s="1" t="s">
        <v>67</v>
      </c>
      <c r="B22" s="1" t="s">
        <v>68</v>
      </c>
      <c r="C22" s="7">
        <v>0</v>
      </c>
      <c r="D22" s="5">
        <v>0</v>
      </c>
      <c r="E22" s="7">
        <v>1012000000</v>
      </c>
      <c r="F22" s="7">
        <v>0</v>
      </c>
      <c r="G22" s="7">
        <v>1012000000</v>
      </c>
      <c r="H22" s="3">
        <v>708400000</v>
      </c>
    </row>
    <row r="23" spans="1:8" ht="12.75" customHeight="1" x14ac:dyDescent="0.2">
      <c r="A23" s="1" t="s">
        <v>69</v>
      </c>
      <c r="B23" s="1" t="s">
        <v>70</v>
      </c>
      <c r="C23" s="7">
        <v>0</v>
      </c>
      <c r="D23" s="5">
        <v>0</v>
      </c>
      <c r="E23" s="7">
        <v>24575000</v>
      </c>
      <c r="F23" s="7">
        <v>0</v>
      </c>
      <c r="G23" s="7">
        <v>24575000</v>
      </c>
      <c r="H23" s="3">
        <v>0</v>
      </c>
    </row>
    <row r="24" spans="1:8" ht="12.75" customHeight="1" x14ac:dyDescent="0.2">
      <c r="A24" s="1" t="s">
        <v>71</v>
      </c>
      <c r="B24" s="1" t="s">
        <v>72</v>
      </c>
      <c r="C24" s="7">
        <v>0</v>
      </c>
      <c r="D24" s="5">
        <v>0</v>
      </c>
      <c r="E24" s="7">
        <v>314791884</v>
      </c>
      <c r="F24" s="7">
        <v>0</v>
      </c>
      <c r="G24" s="7">
        <v>314791884</v>
      </c>
      <c r="H24" s="3">
        <v>283312696</v>
      </c>
    </row>
    <row r="25" spans="1:8" ht="12.75" customHeight="1" x14ac:dyDescent="0.2">
      <c r="A25" s="1" t="s">
        <v>73</v>
      </c>
      <c r="B25" s="1" t="s">
        <v>74</v>
      </c>
      <c r="C25" s="7">
        <v>0</v>
      </c>
      <c r="D25" s="5">
        <v>0</v>
      </c>
      <c r="E25" s="7">
        <v>128592000</v>
      </c>
      <c r="F25" s="7">
        <v>0</v>
      </c>
      <c r="G25" s="7">
        <v>128592000</v>
      </c>
      <c r="H25" s="3">
        <v>101136913.11</v>
      </c>
    </row>
    <row r="26" spans="1:8" ht="12.75" customHeight="1" x14ac:dyDescent="0.2">
      <c r="A26" s="1" t="s">
        <v>75</v>
      </c>
      <c r="B26" s="1" t="s">
        <v>76</v>
      </c>
      <c r="C26" s="7">
        <v>0</v>
      </c>
      <c r="D26" s="5">
        <v>0</v>
      </c>
      <c r="E26" s="7">
        <v>26500000</v>
      </c>
      <c r="F26" s="7">
        <v>0</v>
      </c>
      <c r="G26" s="7">
        <v>26500000</v>
      </c>
      <c r="H26" s="3">
        <v>7950000</v>
      </c>
    </row>
    <row r="27" spans="1:8" ht="12.75" customHeight="1" x14ac:dyDescent="0.2">
      <c r="A27" s="1" t="s">
        <v>77</v>
      </c>
      <c r="B27" s="1" t="s">
        <v>78</v>
      </c>
      <c r="C27" s="7">
        <v>0</v>
      </c>
      <c r="D27" s="5">
        <v>0</v>
      </c>
      <c r="E27" s="7">
        <v>270755034</v>
      </c>
      <c r="F27" s="7">
        <v>0</v>
      </c>
      <c r="G27" s="7">
        <v>270755034</v>
      </c>
      <c r="H27" s="3">
        <v>216604024</v>
      </c>
    </row>
    <row r="28" spans="1:8" ht="12.75" customHeight="1" x14ac:dyDescent="0.2">
      <c r="A28" s="1" t="s">
        <v>79</v>
      </c>
      <c r="B28" s="1" t="s">
        <v>80</v>
      </c>
      <c r="C28" s="7">
        <v>0</v>
      </c>
      <c r="D28" s="5">
        <v>0</v>
      </c>
      <c r="E28" s="7">
        <v>36000000</v>
      </c>
      <c r="F28" s="7">
        <v>0</v>
      </c>
      <c r="G28" s="7">
        <v>36000000</v>
      </c>
      <c r="H28" s="3">
        <v>35975000</v>
      </c>
    </row>
    <row r="29" spans="1:8" ht="12.75" customHeight="1" x14ac:dyDescent="0.2">
      <c r="A29" s="1" t="s">
        <v>81</v>
      </c>
      <c r="B29" s="1" t="s">
        <v>82</v>
      </c>
      <c r="C29" s="7">
        <v>0</v>
      </c>
      <c r="D29" s="5">
        <v>0</v>
      </c>
      <c r="E29" s="7">
        <v>86400000</v>
      </c>
      <c r="F29" s="7">
        <v>0</v>
      </c>
      <c r="G29" s="7">
        <v>86400000</v>
      </c>
      <c r="H29" s="3">
        <v>0</v>
      </c>
    </row>
    <row r="30" spans="1:8" ht="12.75" customHeight="1" x14ac:dyDescent="0.2">
      <c r="A30" s="1" t="s">
        <v>83</v>
      </c>
      <c r="B30" s="1" t="s">
        <v>84</v>
      </c>
      <c r="C30" s="7">
        <v>0</v>
      </c>
      <c r="D30" s="5">
        <v>0</v>
      </c>
      <c r="E30" s="7">
        <v>5000000000</v>
      </c>
      <c r="F30" s="7">
        <v>0</v>
      </c>
      <c r="G30" s="7">
        <v>5000000000</v>
      </c>
      <c r="H30" s="3">
        <v>3000000000</v>
      </c>
    </row>
    <row r="31" spans="1:8" ht="12.75" customHeight="1" x14ac:dyDescent="0.2">
      <c r="A31" s="1" t="s">
        <v>85</v>
      </c>
      <c r="B31" s="1" t="s">
        <v>86</v>
      </c>
      <c r="C31" s="7">
        <v>0</v>
      </c>
      <c r="D31" s="5">
        <v>0</v>
      </c>
      <c r="E31" s="7">
        <v>460052437</v>
      </c>
      <c r="F31" s="7">
        <v>0</v>
      </c>
      <c r="G31" s="7">
        <v>460052437</v>
      </c>
      <c r="H31" s="3">
        <v>184020975</v>
      </c>
    </row>
    <row r="32" spans="1:8" ht="12.75" customHeight="1" x14ac:dyDescent="0.2">
      <c r="A32" s="1" t="s">
        <v>87</v>
      </c>
      <c r="B32" s="1" t="s">
        <v>88</v>
      </c>
      <c r="C32" s="7">
        <v>0</v>
      </c>
      <c r="D32" s="5">
        <v>0</v>
      </c>
      <c r="E32" s="7">
        <v>506848009</v>
      </c>
      <c r="F32" s="7">
        <v>0</v>
      </c>
      <c r="G32" s="7">
        <v>506848009</v>
      </c>
      <c r="H32" s="3">
        <v>202739203</v>
      </c>
    </row>
    <row r="33" spans="1:8" ht="12.75" customHeight="1" x14ac:dyDescent="0.2">
      <c r="A33" s="1" t="s">
        <v>89</v>
      </c>
      <c r="B33" s="1" t="s">
        <v>90</v>
      </c>
      <c r="C33" s="7">
        <v>0</v>
      </c>
      <c r="D33" s="5">
        <v>0</v>
      </c>
      <c r="E33" s="7">
        <v>2741804859</v>
      </c>
      <c r="F33" s="7">
        <v>0</v>
      </c>
      <c r="G33" s="7">
        <v>2741804859</v>
      </c>
      <c r="H33" s="3">
        <v>767705361</v>
      </c>
    </row>
    <row r="34" spans="1:8" ht="12.75" customHeight="1" x14ac:dyDescent="0.2">
      <c r="A34" s="1" t="s">
        <v>91</v>
      </c>
      <c r="B34" s="1" t="s">
        <v>92</v>
      </c>
      <c r="C34" s="7">
        <v>0</v>
      </c>
      <c r="D34" s="5">
        <v>0</v>
      </c>
      <c r="E34" s="7">
        <v>1163429294</v>
      </c>
      <c r="F34" s="7">
        <v>0</v>
      </c>
      <c r="G34" s="7">
        <v>1163429294</v>
      </c>
      <c r="H34" s="3">
        <v>921724339</v>
      </c>
    </row>
    <row r="35" spans="1:8" ht="12.75" customHeight="1" x14ac:dyDescent="0.2">
      <c r="A35" s="1" t="s">
        <v>93</v>
      </c>
      <c r="B35" s="1" t="s">
        <v>94</v>
      </c>
      <c r="C35" s="7">
        <v>0</v>
      </c>
      <c r="D35" s="5">
        <v>0</v>
      </c>
      <c r="E35" s="7">
        <v>725110000</v>
      </c>
      <c r="F35" s="7">
        <v>0</v>
      </c>
      <c r="G35" s="7">
        <v>725110000</v>
      </c>
      <c r="H35" s="3">
        <v>0</v>
      </c>
    </row>
    <row r="36" spans="1:8" ht="12.75" customHeight="1" x14ac:dyDescent="0.2">
      <c r="A36" s="9" t="s">
        <v>95</v>
      </c>
      <c r="B36" s="1" t="s">
        <v>96</v>
      </c>
      <c r="C36" s="10">
        <f>C37+C38+C39+C40+C41+C42</f>
        <v>1378234389</v>
      </c>
      <c r="D36" s="7">
        <v>1378234389</v>
      </c>
      <c r="E36" s="7">
        <v>270266531</v>
      </c>
      <c r="F36" s="7">
        <v>0</v>
      </c>
      <c r="G36" s="7">
        <v>1648500920</v>
      </c>
      <c r="H36" s="3">
        <v>1367414982</v>
      </c>
    </row>
    <row r="37" spans="1:8" ht="12.75" customHeight="1" x14ac:dyDescent="0.2">
      <c r="A37" s="1" t="s">
        <v>97</v>
      </c>
      <c r="B37" s="1" t="s">
        <v>98</v>
      </c>
      <c r="C37" s="7">
        <v>880762579</v>
      </c>
      <c r="D37" s="5">
        <v>880762579</v>
      </c>
      <c r="E37" s="7">
        <v>270266531</v>
      </c>
      <c r="F37" s="7">
        <v>0</v>
      </c>
      <c r="G37" s="7">
        <v>1151029110</v>
      </c>
      <c r="H37" s="3">
        <v>1140518812</v>
      </c>
    </row>
    <row r="38" spans="1:8" ht="12.75" customHeight="1" x14ac:dyDescent="0.2">
      <c r="A38" s="1" t="s">
        <v>99</v>
      </c>
      <c r="B38" s="1" t="s">
        <v>100</v>
      </c>
      <c r="C38" s="7">
        <v>63654000</v>
      </c>
      <c r="D38" s="5">
        <v>63654000</v>
      </c>
      <c r="E38" s="7">
        <v>0</v>
      </c>
      <c r="F38" s="7">
        <v>0</v>
      </c>
      <c r="G38" s="7">
        <v>63654000</v>
      </c>
      <c r="H38" s="3">
        <v>13861500</v>
      </c>
    </row>
    <row r="39" spans="1:8" ht="12.75" customHeight="1" x14ac:dyDescent="0.2">
      <c r="A39" s="1" t="s">
        <v>101</v>
      </c>
      <c r="B39" s="1" t="s">
        <v>102</v>
      </c>
      <c r="C39" s="7">
        <v>106090000</v>
      </c>
      <c r="D39" s="5">
        <v>106090000</v>
      </c>
      <c r="E39" s="7">
        <v>0</v>
      </c>
      <c r="F39" s="7">
        <v>0</v>
      </c>
      <c r="G39" s="7">
        <v>106090000</v>
      </c>
      <c r="H39" s="3">
        <v>15549000</v>
      </c>
    </row>
    <row r="40" spans="1:8" ht="12.75" customHeight="1" x14ac:dyDescent="0.2">
      <c r="A40" s="1" t="s">
        <v>103</v>
      </c>
      <c r="B40" s="1" t="s">
        <v>104</v>
      </c>
      <c r="C40" s="7">
        <v>263092400</v>
      </c>
      <c r="D40" s="5">
        <v>263092400</v>
      </c>
      <c r="E40" s="7">
        <v>0</v>
      </c>
      <c r="F40" s="7">
        <v>0</v>
      </c>
      <c r="G40" s="7">
        <v>263092400</v>
      </c>
      <c r="H40" s="3">
        <v>197485670</v>
      </c>
    </row>
    <row r="41" spans="1:8" ht="12.75" customHeight="1" x14ac:dyDescent="0.2">
      <c r="A41" s="1" t="s">
        <v>105</v>
      </c>
      <c r="B41" s="1" t="s">
        <v>106</v>
      </c>
      <c r="C41" s="7">
        <v>54026410</v>
      </c>
      <c r="D41" s="5">
        <v>54026410</v>
      </c>
      <c r="E41" s="7">
        <v>0</v>
      </c>
      <c r="F41" s="7">
        <v>0</v>
      </c>
      <c r="G41" s="7">
        <v>54026410</v>
      </c>
      <c r="H41" s="3">
        <v>0</v>
      </c>
    </row>
    <row r="42" spans="1:8" ht="12.75" customHeight="1" x14ac:dyDescent="0.2">
      <c r="A42" s="1" t="s">
        <v>107</v>
      </c>
      <c r="B42" s="1" t="s">
        <v>108</v>
      </c>
      <c r="C42" s="7">
        <v>10609000</v>
      </c>
      <c r="D42" s="5">
        <v>10609000</v>
      </c>
      <c r="E42" s="7">
        <v>0</v>
      </c>
      <c r="F42" s="7">
        <v>0</v>
      </c>
      <c r="G42" s="7">
        <v>10609000</v>
      </c>
      <c r="H42" s="3">
        <v>0</v>
      </c>
    </row>
    <row r="43" spans="1:8" ht="12.75" customHeight="1" x14ac:dyDescent="0.2">
      <c r="A43" s="9" t="s">
        <v>109</v>
      </c>
      <c r="B43" s="1" t="s">
        <v>110</v>
      </c>
      <c r="C43" s="10">
        <f>C44+C45+C46+C47</f>
        <v>136282959</v>
      </c>
      <c r="D43" s="7">
        <v>136282959</v>
      </c>
      <c r="E43" s="7">
        <v>0</v>
      </c>
      <c r="F43" s="7">
        <v>0</v>
      </c>
      <c r="G43" s="7">
        <v>136282959</v>
      </c>
      <c r="H43" s="3">
        <v>78411390</v>
      </c>
    </row>
    <row r="44" spans="1:8" ht="12.75" customHeight="1" x14ac:dyDescent="0.2">
      <c r="A44" s="1" t="s">
        <v>111</v>
      </c>
      <c r="B44" s="1" t="s">
        <v>112</v>
      </c>
      <c r="C44" s="7">
        <v>15913500</v>
      </c>
      <c r="D44" s="5">
        <v>15913500</v>
      </c>
      <c r="E44" s="7">
        <v>0</v>
      </c>
      <c r="F44" s="7">
        <v>0</v>
      </c>
      <c r="G44" s="7">
        <v>15913500</v>
      </c>
      <c r="H44" s="3">
        <v>366600</v>
      </c>
    </row>
    <row r="45" spans="1:8" ht="12.75" customHeight="1" x14ac:dyDescent="0.2">
      <c r="A45" s="1" t="s">
        <v>113</v>
      </c>
      <c r="B45" s="1" t="s">
        <v>114</v>
      </c>
      <c r="C45" s="7">
        <v>98180042</v>
      </c>
      <c r="D45" s="5">
        <v>98180042</v>
      </c>
      <c r="E45" s="7">
        <v>0</v>
      </c>
      <c r="F45" s="7">
        <v>0</v>
      </c>
      <c r="G45" s="7">
        <v>98180042</v>
      </c>
      <c r="H45" s="3">
        <v>67408521</v>
      </c>
    </row>
    <row r="46" spans="1:8" ht="12.75" customHeight="1" x14ac:dyDescent="0.2">
      <c r="A46" s="1" t="s">
        <v>115</v>
      </c>
      <c r="B46" s="1" t="s">
        <v>116</v>
      </c>
      <c r="C46" s="7">
        <v>21218000</v>
      </c>
      <c r="D46" s="5">
        <v>21218000</v>
      </c>
      <c r="E46" s="7">
        <v>0</v>
      </c>
      <c r="F46" s="7">
        <v>0</v>
      </c>
      <c r="G46" s="7">
        <v>21218000</v>
      </c>
      <c r="H46" s="3">
        <v>7920000</v>
      </c>
    </row>
    <row r="47" spans="1:8" ht="12.75" customHeight="1" x14ac:dyDescent="0.2">
      <c r="A47" s="1" t="s">
        <v>117</v>
      </c>
      <c r="B47" s="1" t="s">
        <v>118</v>
      </c>
      <c r="C47" s="7">
        <v>971417</v>
      </c>
      <c r="D47" s="5">
        <v>971417</v>
      </c>
      <c r="E47" s="7">
        <v>0</v>
      </c>
      <c r="F47" s="7">
        <v>0</v>
      </c>
      <c r="G47" s="7">
        <v>971417</v>
      </c>
      <c r="H47" s="3">
        <v>2716269</v>
      </c>
    </row>
    <row r="48" spans="1:8" ht="12.75" customHeight="1" x14ac:dyDescent="0.2">
      <c r="A48" s="9" t="s">
        <v>119</v>
      </c>
      <c r="B48" s="1" t="s">
        <v>120</v>
      </c>
      <c r="C48" s="10">
        <f>C49+C50+C51</f>
        <v>559453797</v>
      </c>
      <c r="D48" s="7">
        <v>559453797</v>
      </c>
      <c r="E48" s="7">
        <v>0</v>
      </c>
      <c r="F48" s="7">
        <v>0</v>
      </c>
      <c r="G48" s="7">
        <v>559453797</v>
      </c>
      <c r="H48" s="3">
        <v>503006764</v>
      </c>
    </row>
    <row r="49" spans="1:8" ht="12.75" customHeight="1" x14ac:dyDescent="0.2">
      <c r="A49" s="1" t="s">
        <v>121</v>
      </c>
      <c r="B49" s="1" t="s">
        <v>122</v>
      </c>
      <c r="C49" s="7">
        <v>99300240</v>
      </c>
      <c r="D49" s="5">
        <v>99300240</v>
      </c>
      <c r="E49" s="7">
        <v>0</v>
      </c>
      <c r="F49" s="7">
        <v>0</v>
      </c>
      <c r="G49" s="7">
        <v>99300240</v>
      </c>
      <c r="H49" s="3">
        <v>23867384</v>
      </c>
    </row>
    <row r="50" spans="1:8" ht="12.75" customHeight="1" x14ac:dyDescent="0.2">
      <c r="A50" s="1" t="s">
        <v>123</v>
      </c>
      <c r="B50" s="1" t="s">
        <v>124</v>
      </c>
      <c r="C50" s="7">
        <v>439221945</v>
      </c>
      <c r="D50" s="5">
        <v>439221945</v>
      </c>
      <c r="E50" s="7">
        <v>0</v>
      </c>
      <c r="F50" s="7">
        <v>0</v>
      </c>
      <c r="G50" s="7">
        <v>439221945</v>
      </c>
      <c r="H50" s="3">
        <v>249818012</v>
      </c>
    </row>
    <row r="51" spans="1:8" ht="12.75" customHeight="1" x14ac:dyDescent="0.2">
      <c r="A51" s="1" t="s">
        <v>125</v>
      </c>
      <c r="B51" s="1" t="s">
        <v>126</v>
      </c>
      <c r="C51" s="7">
        <v>20931612</v>
      </c>
      <c r="D51" s="5">
        <v>20931612</v>
      </c>
      <c r="E51" s="7">
        <v>0</v>
      </c>
      <c r="F51" s="7">
        <v>0</v>
      </c>
      <c r="G51" s="7">
        <v>20931612</v>
      </c>
      <c r="H51" s="3">
        <v>229321368</v>
      </c>
    </row>
    <row r="52" spans="1:8" ht="12.75" customHeight="1" x14ac:dyDescent="0.2">
      <c r="A52" s="9" t="s">
        <v>127</v>
      </c>
      <c r="B52" s="1" t="s">
        <v>128</v>
      </c>
      <c r="C52" s="10">
        <f>C53+C54</f>
        <v>9600000000</v>
      </c>
      <c r="D52" s="7">
        <v>9600000000</v>
      </c>
      <c r="E52" s="7">
        <v>1672772188</v>
      </c>
      <c r="F52" s="7">
        <v>0</v>
      </c>
      <c r="G52" s="7">
        <v>11272772188</v>
      </c>
      <c r="H52" s="3">
        <v>8702561799.0400009</v>
      </c>
    </row>
    <row r="53" spans="1:8" ht="12.75" customHeight="1" x14ac:dyDescent="0.2">
      <c r="A53" s="1" t="s">
        <v>129</v>
      </c>
      <c r="B53" s="1" t="s">
        <v>130</v>
      </c>
      <c r="C53" s="7">
        <v>9000000000</v>
      </c>
      <c r="D53" s="5">
        <v>9000000000</v>
      </c>
      <c r="E53" s="7">
        <v>1672772188</v>
      </c>
      <c r="F53" s="7">
        <v>0</v>
      </c>
      <c r="G53" s="7">
        <v>10672772188</v>
      </c>
      <c r="H53" s="3">
        <v>2210778589.04</v>
      </c>
    </row>
    <row r="54" spans="1:8" ht="12.75" customHeight="1" x14ac:dyDescent="0.2">
      <c r="A54" s="1" t="s">
        <v>131</v>
      </c>
      <c r="B54" s="1" t="s">
        <v>132</v>
      </c>
      <c r="C54" s="7">
        <v>600000000</v>
      </c>
      <c r="D54" s="5">
        <v>600000000</v>
      </c>
      <c r="E54" s="7">
        <v>0</v>
      </c>
      <c r="F54" s="7">
        <v>0</v>
      </c>
      <c r="G54" s="7">
        <v>600000000</v>
      </c>
      <c r="H54" s="3">
        <v>6491783210</v>
      </c>
    </row>
    <row r="55" spans="1:8" ht="12.75" customHeight="1" x14ac:dyDescent="0.2">
      <c r="A55" s="13" t="s">
        <v>133</v>
      </c>
      <c r="B55" s="1" t="s">
        <v>134</v>
      </c>
      <c r="C55" s="14">
        <f>C56+C67+C69+C72</f>
        <v>2365000000</v>
      </c>
      <c r="D55" s="7">
        <v>2365000000</v>
      </c>
      <c r="E55" s="7">
        <v>41105101320</v>
      </c>
      <c r="F55" s="7">
        <v>0</v>
      </c>
      <c r="G55" s="7">
        <v>43470101320</v>
      </c>
      <c r="H55" s="3">
        <v>5343303189.8999996</v>
      </c>
    </row>
    <row r="56" spans="1:8" ht="12.75" customHeight="1" x14ac:dyDescent="0.2">
      <c r="A56" s="9" t="s">
        <v>135</v>
      </c>
      <c r="B56" s="1" t="s">
        <v>136</v>
      </c>
      <c r="C56" s="10">
        <f>C57+C58+C59+C60+C61+C62+C63+C64+C65+C66</f>
        <v>0</v>
      </c>
      <c r="D56" s="7">
        <v>0</v>
      </c>
      <c r="E56" s="7">
        <v>41038952698</v>
      </c>
      <c r="F56" s="7">
        <v>0</v>
      </c>
      <c r="G56" s="7">
        <v>41038952698</v>
      </c>
      <c r="H56" s="3">
        <v>4406134851</v>
      </c>
    </row>
    <row r="57" spans="1:8" ht="12.75" customHeight="1" x14ac:dyDescent="0.2">
      <c r="A57" s="1" t="s">
        <v>137</v>
      </c>
      <c r="B57" s="1" t="s">
        <v>138</v>
      </c>
      <c r="C57" s="7">
        <v>0</v>
      </c>
      <c r="D57" s="5">
        <v>0</v>
      </c>
      <c r="E57" s="7">
        <v>2276385127</v>
      </c>
      <c r="F57" s="7">
        <v>0</v>
      </c>
      <c r="G57" s="7">
        <v>2276385127</v>
      </c>
      <c r="H57" s="3">
        <v>0</v>
      </c>
    </row>
    <row r="58" spans="1:8" ht="12.75" customHeight="1" x14ac:dyDescent="0.2">
      <c r="A58" s="1" t="s">
        <v>139</v>
      </c>
      <c r="B58" s="1" t="s">
        <v>140</v>
      </c>
      <c r="C58" s="7">
        <v>0</v>
      </c>
      <c r="D58" s="5">
        <v>0</v>
      </c>
      <c r="E58" s="7">
        <v>19558075912</v>
      </c>
      <c r="F58" s="7">
        <v>0</v>
      </c>
      <c r="G58" s="7">
        <v>19558075912</v>
      </c>
      <c r="H58" s="3">
        <v>0</v>
      </c>
    </row>
    <row r="59" spans="1:8" ht="12.75" customHeight="1" x14ac:dyDescent="0.2">
      <c r="A59" s="1" t="s">
        <v>141</v>
      </c>
      <c r="B59" s="1" t="s">
        <v>142</v>
      </c>
      <c r="C59" s="7">
        <v>0</v>
      </c>
      <c r="D59" s="5">
        <v>0</v>
      </c>
      <c r="E59" s="7">
        <v>345784841</v>
      </c>
      <c r="F59" s="7">
        <v>0</v>
      </c>
      <c r="G59" s="7">
        <v>345784841</v>
      </c>
      <c r="H59" s="3">
        <v>0</v>
      </c>
    </row>
    <row r="60" spans="1:8" ht="12.75" customHeight="1" x14ac:dyDescent="0.2">
      <c r="A60" s="1" t="s">
        <v>143</v>
      </c>
      <c r="B60" s="1" t="s">
        <v>144</v>
      </c>
      <c r="C60" s="7">
        <v>0</v>
      </c>
      <c r="D60" s="5">
        <v>0</v>
      </c>
      <c r="E60" s="7">
        <v>116985318</v>
      </c>
      <c r="F60" s="7">
        <v>0</v>
      </c>
      <c r="G60" s="7">
        <v>116985318</v>
      </c>
      <c r="H60" s="3">
        <v>0</v>
      </c>
    </row>
    <row r="61" spans="1:8" ht="12.75" customHeight="1" x14ac:dyDescent="0.2">
      <c r="A61" s="1" t="s">
        <v>145</v>
      </c>
      <c r="B61" s="1" t="s">
        <v>146</v>
      </c>
      <c r="C61" s="7">
        <v>0</v>
      </c>
      <c r="D61" s="5">
        <v>0</v>
      </c>
      <c r="E61" s="7">
        <v>15998472086</v>
      </c>
      <c r="F61" s="7">
        <v>0</v>
      </c>
      <c r="G61" s="7">
        <v>15998472086</v>
      </c>
      <c r="H61" s="3">
        <v>4406134851</v>
      </c>
    </row>
    <row r="62" spans="1:8" ht="12.75" customHeight="1" x14ac:dyDescent="0.2">
      <c r="A62" s="1" t="s">
        <v>147</v>
      </c>
      <c r="B62" s="1" t="s">
        <v>148</v>
      </c>
      <c r="C62" s="7">
        <v>0</v>
      </c>
      <c r="D62" s="5">
        <v>0</v>
      </c>
      <c r="E62" s="7">
        <v>90792998</v>
      </c>
      <c r="F62" s="7">
        <v>0</v>
      </c>
      <c r="G62" s="7">
        <v>90792998</v>
      </c>
      <c r="H62" s="3">
        <v>0</v>
      </c>
    </row>
    <row r="63" spans="1:8" ht="12.75" customHeight="1" x14ac:dyDescent="0.2">
      <c r="A63" s="1" t="s">
        <v>149</v>
      </c>
      <c r="B63" s="1" t="s">
        <v>150</v>
      </c>
      <c r="C63" s="7">
        <v>0</v>
      </c>
      <c r="D63" s="5">
        <v>0</v>
      </c>
      <c r="E63" s="7">
        <v>655710697</v>
      </c>
      <c r="F63" s="7">
        <v>0</v>
      </c>
      <c r="G63" s="7">
        <v>655710697</v>
      </c>
      <c r="H63" s="3">
        <v>0</v>
      </c>
    </row>
    <row r="64" spans="1:8" ht="12.75" customHeight="1" x14ac:dyDescent="0.2">
      <c r="A64" s="1" t="s">
        <v>151</v>
      </c>
      <c r="B64" s="1" t="s">
        <v>5</v>
      </c>
      <c r="C64" s="7">
        <v>0</v>
      </c>
      <c r="D64" s="5">
        <v>0</v>
      </c>
      <c r="E64" s="7">
        <v>245677678</v>
      </c>
      <c r="F64" s="7">
        <v>0</v>
      </c>
      <c r="G64" s="7">
        <v>245677678</v>
      </c>
      <c r="H64" s="3">
        <v>0</v>
      </c>
    </row>
    <row r="65" spans="1:8" ht="12.75" customHeight="1" x14ac:dyDescent="0.2">
      <c r="A65" s="1" t="s">
        <v>152</v>
      </c>
      <c r="B65" s="1" t="s">
        <v>153</v>
      </c>
      <c r="C65" s="7">
        <v>0</v>
      </c>
      <c r="D65" s="5">
        <v>0</v>
      </c>
      <c r="E65" s="7">
        <v>561764310</v>
      </c>
      <c r="F65" s="7">
        <v>0</v>
      </c>
      <c r="G65" s="7">
        <v>561764310</v>
      </c>
      <c r="H65" s="3">
        <v>0</v>
      </c>
    </row>
    <row r="66" spans="1:8" ht="12.75" customHeight="1" x14ac:dyDescent="0.2">
      <c r="A66" s="1" t="s">
        <v>154</v>
      </c>
      <c r="B66" s="1" t="s">
        <v>155</v>
      </c>
      <c r="C66" s="7">
        <v>0</v>
      </c>
      <c r="D66" s="5">
        <v>0</v>
      </c>
      <c r="E66" s="7">
        <v>1189303731</v>
      </c>
      <c r="F66" s="7">
        <v>0</v>
      </c>
      <c r="G66" s="7">
        <v>1189303731</v>
      </c>
      <c r="H66" s="3">
        <v>0</v>
      </c>
    </row>
    <row r="67" spans="1:8" ht="12.75" customHeight="1" x14ac:dyDescent="0.2">
      <c r="A67" s="9" t="s">
        <v>156</v>
      </c>
      <c r="B67" s="1" t="s">
        <v>157</v>
      </c>
      <c r="C67" s="10">
        <f>C68</f>
        <v>300000000</v>
      </c>
      <c r="D67" s="7">
        <v>300000000</v>
      </c>
      <c r="E67" s="7">
        <v>7936202</v>
      </c>
      <c r="F67" s="7">
        <v>0</v>
      </c>
      <c r="G67" s="7">
        <v>307936202</v>
      </c>
      <c r="H67" s="3">
        <v>306406540.35000002</v>
      </c>
    </row>
    <row r="68" spans="1:8" ht="12.75" customHeight="1" x14ac:dyDescent="0.2">
      <c r="A68" s="1" t="s">
        <v>158</v>
      </c>
      <c r="B68" s="1" t="s">
        <v>159</v>
      </c>
      <c r="C68" s="7">
        <v>300000000</v>
      </c>
      <c r="D68" s="5">
        <v>300000000</v>
      </c>
      <c r="E68" s="7">
        <v>7936202</v>
      </c>
      <c r="F68" s="7">
        <v>0</v>
      </c>
      <c r="G68" s="7">
        <v>307936202</v>
      </c>
      <c r="H68" s="3">
        <v>306406540.35000002</v>
      </c>
    </row>
    <row r="69" spans="1:8" ht="12.75" customHeight="1" x14ac:dyDescent="0.2">
      <c r="A69" s="9" t="s">
        <v>160</v>
      </c>
      <c r="B69" s="1" t="s">
        <v>161</v>
      </c>
      <c r="C69" s="10">
        <f>C70+C71</f>
        <v>65000000</v>
      </c>
      <c r="D69" s="7">
        <v>65000000</v>
      </c>
      <c r="E69" s="7">
        <v>58212420</v>
      </c>
      <c r="F69" s="7">
        <v>0</v>
      </c>
      <c r="G69" s="7">
        <v>123212420</v>
      </c>
      <c r="H69" s="3">
        <v>144083867.55000001</v>
      </c>
    </row>
    <row r="70" spans="1:8" ht="12.75" customHeight="1" x14ac:dyDescent="0.2">
      <c r="A70" s="1" t="s">
        <v>162</v>
      </c>
      <c r="B70" s="1" t="s">
        <v>163</v>
      </c>
      <c r="C70" s="7">
        <v>65000000</v>
      </c>
      <c r="D70" s="5">
        <v>65000000</v>
      </c>
      <c r="E70" s="7">
        <v>0</v>
      </c>
      <c r="F70" s="7">
        <v>0</v>
      </c>
      <c r="G70" s="7">
        <v>65000000</v>
      </c>
      <c r="H70" s="3">
        <v>85871447.549999997</v>
      </c>
    </row>
    <row r="71" spans="1:8" ht="12.75" customHeight="1" x14ac:dyDescent="0.2">
      <c r="A71" s="1" t="s">
        <v>164</v>
      </c>
      <c r="B71" s="1" t="s">
        <v>165</v>
      </c>
      <c r="C71" s="7">
        <v>0</v>
      </c>
      <c r="D71" s="5">
        <v>0</v>
      </c>
      <c r="E71" s="7">
        <v>58212420</v>
      </c>
      <c r="F71" s="7">
        <v>0</v>
      </c>
      <c r="G71" s="7">
        <v>58212420</v>
      </c>
      <c r="H71" s="3">
        <v>58212420</v>
      </c>
    </row>
    <row r="72" spans="1:8" ht="12.75" customHeight="1" x14ac:dyDescent="0.2">
      <c r="A72" s="9" t="s">
        <v>166</v>
      </c>
      <c r="B72" s="1" t="s">
        <v>167</v>
      </c>
      <c r="C72" s="10">
        <f>C73</f>
        <v>2000000000</v>
      </c>
      <c r="D72" s="7">
        <v>2000000000</v>
      </c>
      <c r="E72" s="7">
        <v>0</v>
      </c>
      <c r="F72" s="7">
        <v>0</v>
      </c>
      <c r="G72" s="7">
        <v>2000000000</v>
      </c>
      <c r="H72" s="3">
        <v>486677931</v>
      </c>
    </row>
    <row r="73" spans="1:8" ht="12.75" customHeight="1" x14ac:dyDescent="0.2">
      <c r="A73" s="1" t="s">
        <v>168</v>
      </c>
      <c r="B73" s="1" t="s">
        <v>169</v>
      </c>
      <c r="C73" s="7">
        <v>2000000000</v>
      </c>
      <c r="D73" s="5">
        <v>2000000000</v>
      </c>
      <c r="E73" s="7">
        <v>0</v>
      </c>
      <c r="F73" s="7">
        <v>0</v>
      </c>
      <c r="G73" s="7">
        <v>2000000000</v>
      </c>
      <c r="H73" s="3">
        <v>486677931</v>
      </c>
    </row>
    <row r="74" spans="1:8" ht="12.75" customHeight="1" x14ac:dyDescent="0.2">
      <c r="A74" s="13" t="s">
        <v>170</v>
      </c>
      <c r="B74" s="1" t="s">
        <v>171</v>
      </c>
      <c r="C74" s="14">
        <f>C75</f>
        <v>6379359995</v>
      </c>
      <c r="D74" s="7">
        <v>6379359995</v>
      </c>
      <c r="E74" s="7">
        <v>0</v>
      </c>
      <c r="F74" s="7">
        <v>0</v>
      </c>
      <c r="G74" s="7">
        <v>6379359995</v>
      </c>
      <c r="H74" s="3">
        <v>4623912447.3299999</v>
      </c>
    </row>
    <row r="75" spans="1:8" ht="12.75" customHeight="1" x14ac:dyDescent="0.2">
      <c r="A75" s="9" t="s">
        <v>172</v>
      </c>
      <c r="B75" s="1" t="s">
        <v>173</v>
      </c>
      <c r="C75" s="10">
        <f>C76+C77</f>
        <v>6379359995</v>
      </c>
      <c r="D75" s="7">
        <v>6379359995</v>
      </c>
      <c r="E75" s="7">
        <v>0</v>
      </c>
      <c r="F75" s="7">
        <v>0</v>
      </c>
      <c r="G75" s="7">
        <v>6379359995</v>
      </c>
      <c r="H75" s="3">
        <v>4623912447.3299999</v>
      </c>
    </row>
    <row r="76" spans="1:8" ht="12.75" customHeight="1" x14ac:dyDescent="0.2">
      <c r="A76" s="1" t="s">
        <v>174</v>
      </c>
      <c r="B76" s="1" t="s">
        <v>175</v>
      </c>
      <c r="C76" s="7">
        <v>6354359995</v>
      </c>
      <c r="D76" s="5">
        <v>6354359995</v>
      </c>
      <c r="E76" s="7">
        <v>0</v>
      </c>
      <c r="F76" s="7">
        <v>0</v>
      </c>
      <c r="G76" s="7">
        <v>6354359995</v>
      </c>
      <c r="H76" s="3">
        <v>4623912447.3299999</v>
      </c>
    </row>
    <row r="77" spans="1:8" ht="12.75" customHeight="1" x14ac:dyDescent="0.2">
      <c r="A77" s="1" t="s">
        <v>176</v>
      </c>
      <c r="B77" s="1" t="s">
        <v>177</v>
      </c>
      <c r="C77" s="7">
        <v>25000000</v>
      </c>
      <c r="D77" s="5">
        <v>25000000</v>
      </c>
      <c r="E77" s="7">
        <v>0</v>
      </c>
      <c r="F77" s="7">
        <v>0</v>
      </c>
      <c r="G77" s="7">
        <v>25000000</v>
      </c>
      <c r="H77" s="3">
        <v>0</v>
      </c>
    </row>
    <row r="78" spans="1:8" ht="12.75" customHeight="1" x14ac:dyDescent="0.2">
      <c r="A78" s="11" t="s">
        <v>178</v>
      </c>
      <c r="B78" s="1" t="s">
        <v>179</v>
      </c>
      <c r="C78" s="12">
        <f>C79</f>
        <v>103099652260</v>
      </c>
      <c r="D78" s="7">
        <v>103099652260</v>
      </c>
      <c r="E78" s="7">
        <v>7479948978</v>
      </c>
      <c r="F78" s="7">
        <v>0</v>
      </c>
      <c r="G78" s="7">
        <v>110579601238</v>
      </c>
      <c r="H78" s="3">
        <v>83604219906</v>
      </c>
    </row>
    <row r="79" spans="1:8" ht="12.75" customHeight="1" x14ac:dyDescent="0.2">
      <c r="A79" s="13" t="s">
        <v>180</v>
      </c>
      <c r="B79" s="1" t="s">
        <v>181</v>
      </c>
      <c r="C79" s="14">
        <f>C80+C84+C86+C88</f>
        <v>103099652260</v>
      </c>
      <c r="D79" s="7">
        <v>103099652260</v>
      </c>
      <c r="E79" s="7">
        <v>7479948978</v>
      </c>
      <c r="F79" s="7">
        <v>0</v>
      </c>
      <c r="G79" s="7">
        <v>110579601238</v>
      </c>
      <c r="H79" s="3">
        <v>83604219906</v>
      </c>
    </row>
    <row r="80" spans="1:8" ht="12.75" customHeight="1" x14ac:dyDescent="0.2">
      <c r="A80" s="9" t="s">
        <v>182</v>
      </c>
      <c r="B80" s="1" t="s">
        <v>183</v>
      </c>
      <c r="C80" s="10">
        <f>C81+C82+C83</f>
        <v>103099652260</v>
      </c>
      <c r="D80" s="7">
        <v>103099652260</v>
      </c>
      <c r="E80" s="7">
        <v>5221248700</v>
      </c>
      <c r="F80" s="7">
        <v>0</v>
      </c>
      <c r="G80" s="7">
        <v>108320900960</v>
      </c>
      <c r="H80" s="3">
        <v>81345519628</v>
      </c>
    </row>
    <row r="81" spans="1:8" ht="12.75" customHeight="1" x14ac:dyDescent="0.2">
      <c r="A81" s="1" t="s">
        <v>184</v>
      </c>
      <c r="B81" s="1" t="s">
        <v>185</v>
      </c>
      <c r="C81" s="7">
        <v>101157642473</v>
      </c>
      <c r="D81" s="5">
        <v>101157642473</v>
      </c>
      <c r="E81" s="7">
        <v>3881939328</v>
      </c>
      <c r="F81" s="7">
        <v>0</v>
      </c>
      <c r="G81" s="7">
        <v>105039581801</v>
      </c>
      <c r="H81" s="3">
        <v>78064200469</v>
      </c>
    </row>
    <row r="82" spans="1:8" ht="12.75" customHeight="1" x14ac:dyDescent="0.2">
      <c r="A82" s="1" t="s">
        <v>186</v>
      </c>
      <c r="B82" s="1" t="s">
        <v>187</v>
      </c>
      <c r="C82" s="7">
        <v>0</v>
      </c>
      <c r="D82" s="5">
        <v>0</v>
      </c>
      <c r="E82" s="7">
        <v>1335545787</v>
      </c>
      <c r="F82" s="7">
        <v>0</v>
      </c>
      <c r="G82" s="7">
        <v>1335545787</v>
      </c>
      <c r="H82" s="3">
        <v>1335545787</v>
      </c>
    </row>
    <row r="83" spans="1:8" ht="12.75" customHeight="1" x14ac:dyDescent="0.2">
      <c r="A83" s="1" t="s">
        <v>188</v>
      </c>
      <c r="B83" s="1" t="s">
        <v>189</v>
      </c>
      <c r="C83" s="7">
        <v>1942009787</v>
      </c>
      <c r="D83" s="5">
        <v>1942009787</v>
      </c>
      <c r="E83" s="7">
        <v>3763585</v>
      </c>
      <c r="F83" s="7">
        <v>0</v>
      </c>
      <c r="G83" s="7">
        <v>1945773372</v>
      </c>
      <c r="H83" s="3">
        <v>1945773372</v>
      </c>
    </row>
    <row r="84" spans="1:8" ht="12.75" customHeight="1" x14ac:dyDescent="0.2">
      <c r="A84" s="9" t="s">
        <v>190</v>
      </c>
      <c r="B84" s="1" t="s">
        <v>191</v>
      </c>
      <c r="C84" s="10">
        <f>C85</f>
        <v>0</v>
      </c>
      <c r="D84" s="7">
        <v>0</v>
      </c>
      <c r="E84" s="7">
        <v>251713270</v>
      </c>
      <c r="F84" s="7">
        <v>0</v>
      </c>
      <c r="G84" s="7">
        <v>251713270</v>
      </c>
      <c r="H84" s="3">
        <v>251713270</v>
      </c>
    </row>
    <row r="85" spans="1:8" ht="12.75" customHeight="1" x14ac:dyDescent="0.2">
      <c r="A85" s="1" t="s">
        <v>192</v>
      </c>
      <c r="B85" s="1" t="s">
        <v>193</v>
      </c>
      <c r="C85" s="7">
        <v>0</v>
      </c>
      <c r="D85" s="5">
        <v>0</v>
      </c>
      <c r="E85" s="7">
        <v>251713270</v>
      </c>
      <c r="F85" s="7">
        <v>0</v>
      </c>
      <c r="G85" s="7">
        <v>251713270</v>
      </c>
      <c r="H85" s="3">
        <v>251713270</v>
      </c>
    </row>
    <row r="86" spans="1:8" ht="12.75" customHeight="1" x14ac:dyDescent="0.2">
      <c r="A86" s="9" t="s">
        <v>194</v>
      </c>
      <c r="B86" s="1" t="s">
        <v>195</v>
      </c>
      <c r="C86" s="10">
        <f>C87</f>
        <v>0</v>
      </c>
      <c r="D86" s="7">
        <v>0</v>
      </c>
      <c r="E86" s="7">
        <v>937524971</v>
      </c>
      <c r="F86" s="7">
        <v>0</v>
      </c>
      <c r="G86" s="7">
        <v>937524971</v>
      </c>
      <c r="H86" s="3">
        <v>937524971</v>
      </c>
    </row>
    <row r="87" spans="1:8" ht="12.75" customHeight="1" x14ac:dyDescent="0.2">
      <c r="A87" s="1" t="s">
        <v>196</v>
      </c>
      <c r="B87" s="1" t="s">
        <v>197</v>
      </c>
      <c r="C87" s="7">
        <v>0</v>
      </c>
      <c r="D87" s="5">
        <v>0</v>
      </c>
      <c r="E87" s="7">
        <v>937524971</v>
      </c>
      <c r="F87" s="7">
        <v>0</v>
      </c>
      <c r="G87" s="7">
        <v>937524971</v>
      </c>
      <c r="H87" s="3">
        <v>937524971</v>
      </c>
    </row>
    <row r="88" spans="1:8" ht="12.75" customHeight="1" x14ac:dyDescent="0.2">
      <c r="A88" s="9" t="s">
        <v>198</v>
      </c>
      <c r="B88" s="1" t="s">
        <v>199</v>
      </c>
      <c r="C88" s="10">
        <f>C89</f>
        <v>0</v>
      </c>
      <c r="D88" s="7">
        <v>0</v>
      </c>
      <c r="E88" s="7">
        <v>1069462037</v>
      </c>
      <c r="F88" s="7">
        <v>0</v>
      </c>
      <c r="G88" s="7">
        <v>1069462037</v>
      </c>
      <c r="H88" s="3">
        <v>1069462037</v>
      </c>
    </row>
    <row r="89" spans="1:8" ht="12.75" customHeight="1" x14ac:dyDescent="0.2">
      <c r="A89" s="1" t="s">
        <v>200</v>
      </c>
      <c r="B89" s="1" t="s">
        <v>201</v>
      </c>
      <c r="C89" s="7">
        <v>0</v>
      </c>
      <c r="D89" s="5">
        <v>0</v>
      </c>
      <c r="E89" s="7">
        <v>1069462037</v>
      </c>
      <c r="F89" s="7">
        <v>0</v>
      </c>
      <c r="G89" s="7">
        <v>1069462037</v>
      </c>
      <c r="H89" s="3">
        <v>1069462037</v>
      </c>
    </row>
    <row r="90" spans="1:8" ht="12.75" customHeight="1" x14ac:dyDescent="0.2">
      <c r="A90" s="11" t="s">
        <v>202</v>
      </c>
      <c r="B90" s="1" t="s">
        <v>203</v>
      </c>
      <c r="C90" s="12">
        <f>C91</f>
        <v>44953470345</v>
      </c>
      <c r="D90" s="7">
        <v>44953470345</v>
      </c>
      <c r="E90" s="7">
        <v>623381590</v>
      </c>
      <c r="F90" s="7">
        <v>0</v>
      </c>
      <c r="G90" s="7">
        <v>45576851935</v>
      </c>
      <c r="H90" s="3">
        <v>30157209401</v>
      </c>
    </row>
    <row r="91" spans="1:8" ht="12.75" customHeight="1" x14ac:dyDescent="0.2">
      <c r="A91" s="13" t="s">
        <v>204</v>
      </c>
      <c r="B91" s="1" t="s">
        <v>205</v>
      </c>
      <c r="C91" s="14">
        <f>C92</f>
        <v>44953470345</v>
      </c>
      <c r="D91" s="7">
        <v>44953470345</v>
      </c>
      <c r="E91" s="7">
        <v>623381590</v>
      </c>
      <c r="F91" s="7">
        <v>0</v>
      </c>
      <c r="G91" s="7">
        <v>45576851935</v>
      </c>
      <c r="H91" s="3">
        <v>30157209401</v>
      </c>
    </row>
    <row r="92" spans="1:8" ht="12.75" customHeight="1" x14ac:dyDescent="0.2">
      <c r="A92" s="9" t="s">
        <v>206</v>
      </c>
      <c r="B92" s="1" t="s">
        <v>207</v>
      </c>
      <c r="C92" s="10">
        <f>C93+C94+C95</f>
        <v>44953470345</v>
      </c>
      <c r="D92" s="7">
        <v>44953470345</v>
      </c>
      <c r="E92" s="7">
        <v>623381590</v>
      </c>
      <c r="F92" s="7">
        <v>0</v>
      </c>
      <c r="G92" s="7">
        <v>45576851935</v>
      </c>
      <c r="H92" s="3">
        <v>30157209401</v>
      </c>
    </row>
    <row r="93" spans="1:8" ht="12.75" customHeight="1" x14ac:dyDescent="0.2">
      <c r="A93" s="1" t="s">
        <v>208</v>
      </c>
      <c r="B93" s="1" t="s">
        <v>209</v>
      </c>
      <c r="C93" s="7">
        <v>42553470345</v>
      </c>
      <c r="D93" s="5">
        <v>42553470345</v>
      </c>
      <c r="E93" s="7">
        <v>208248132</v>
      </c>
      <c r="F93" s="7">
        <v>0</v>
      </c>
      <c r="G93" s="7">
        <v>42761718477</v>
      </c>
      <c r="H93" s="3">
        <v>27998567124</v>
      </c>
    </row>
    <row r="94" spans="1:8" ht="12.75" customHeight="1" x14ac:dyDescent="0.2">
      <c r="A94" s="1" t="s">
        <v>210</v>
      </c>
      <c r="B94" s="1" t="s">
        <v>211</v>
      </c>
      <c r="C94" s="7">
        <v>2400000000</v>
      </c>
      <c r="D94" s="5">
        <v>2400000000</v>
      </c>
      <c r="E94" s="7">
        <v>415133458</v>
      </c>
      <c r="F94" s="7">
        <v>0</v>
      </c>
      <c r="G94" s="7">
        <v>2815133458</v>
      </c>
      <c r="H94" s="3">
        <v>535696471</v>
      </c>
    </row>
    <row r="95" spans="1:8" ht="12.75" customHeight="1" x14ac:dyDescent="0.2">
      <c r="A95" s="1" t="s">
        <v>212</v>
      </c>
      <c r="B95" s="1" t="s">
        <v>213</v>
      </c>
      <c r="C95" s="7">
        <v>0</v>
      </c>
      <c r="D95" s="5">
        <v>0</v>
      </c>
      <c r="E95" s="7">
        <v>0</v>
      </c>
      <c r="F95" s="7">
        <v>0</v>
      </c>
      <c r="G95" s="7">
        <v>0</v>
      </c>
      <c r="H95" s="3">
        <v>1622945806</v>
      </c>
    </row>
    <row r="96" spans="1:8" ht="12.75" customHeight="1" x14ac:dyDescent="0.2">
      <c r="A96" s="11" t="s">
        <v>214</v>
      </c>
      <c r="B96" s="1" t="s">
        <v>215</v>
      </c>
      <c r="C96" s="12">
        <f>C97</f>
        <v>0</v>
      </c>
      <c r="D96" s="7">
        <v>0</v>
      </c>
      <c r="E96" s="7">
        <v>37081108430</v>
      </c>
      <c r="F96" s="7">
        <v>0</v>
      </c>
      <c r="G96" s="7">
        <v>37081108430</v>
      </c>
      <c r="H96" s="3">
        <v>0</v>
      </c>
    </row>
    <row r="97" spans="1:11" ht="12.75" customHeight="1" x14ac:dyDescent="0.2">
      <c r="A97" s="13" t="s">
        <v>216</v>
      </c>
      <c r="B97" s="1" t="s">
        <v>217</v>
      </c>
      <c r="C97" s="14">
        <f>C98</f>
        <v>0</v>
      </c>
      <c r="D97" s="7">
        <v>0</v>
      </c>
      <c r="E97" s="7">
        <v>37081108430</v>
      </c>
      <c r="F97" s="7">
        <v>0</v>
      </c>
      <c r="G97" s="7">
        <v>37081108430</v>
      </c>
      <c r="H97" s="3">
        <v>0</v>
      </c>
    </row>
    <row r="98" spans="1:11" ht="12.75" customHeight="1" x14ac:dyDescent="0.2">
      <c r="A98" s="9" t="s">
        <v>218</v>
      </c>
      <c r="B98" s="1" t="s">
        <v>219</v>
      </c>
      <c r="C98" s="10">
        <f>C99+C100+C101+C102</f>
        <v>0</v>
      </c>
      <c r="D98" s="7">
        <v>0</v>
      </c>
      <c r="E98" s="7">
        <v>37081108430</v>
      </c>
      <c r="F98" s="7">
        <v>0</v>
      </c>
      <c r="G98" s="7">
        <v>37081108430</v>
      </c>
      <c r="H98" s="3">
        <v>0</v>
      </c>
    </row>
    <row r="99" spans="1:11" ht="12.75" customHeight="1" x14ac:dyDescent="0.2">
      <c r="A99" s="1" t="s">
        <v>220</v>
      </c>
      <c r="B99" s="1" t="s">
        <v>221</v>
      </c>
      <c r="C99" s="7">
        <v>0</v>
      </c>
      <c r="D99" s="5">
        <v>0</v>
      </c>
      <c r="E99" s="7">
        <v>2500000000</v>
      </c>
      <c r="F99" s="7">
        <v>0</v>
      </c>
      <c r="G99" s="7">
        <v>2500000000</v>
      </c>
      <c r="H99" s="3">
        <v>0</v>
      </c>
    </row>
    <row r="100" spans="1:11" ht="12.75" customHeight="1" x14ac:dyDescent="0.2">
      <c r="A100" s="1" t="s">
        <v>222</v>
      </c>
      <c r="B100" s="1" t="s">
        <v>223</v>
      </c>
      <c r="C100" s="7">
        <v>0</v>
      </c>
      <c r="D100" s="5">
        <v>0</v>
      </c>
      <c r="E100" s="7">
        <v>22581702968</v>
      </c>
      <c r="F100" s="7">
        <v>0</v>
      </c>
      <c r="G100" s="7">
        <v>22581702968</v>
      </c>
      <c r="H100" s="3">
        <v>0</v>
      </c>
    </row>
    <row r="101" spans="1:11" ht="12.75" customHeight="1" x14ac:dyDescent="0.2">
      <c r="A101" s="1" t="s">
        <v>224</v>
      </c>
      <c r="B101" s="1" t="s">
        <v>225</v>
      </c>
      <c r="C101" s="7">
        <v>0</v>
      </c>
      <c r="D101" s="5">
        <v>0</v>
      </c>
      <c r="E101" s="7">
        <v>3934401649</v>
      </c>
      <c r="F101" s="7">
        <v>0</v>
      </c>
      <c r="G101" s="7">
        <v>3934401649</v>
      </c>
      <c r="H101" s="3">
        <v>0</v>
      </c>
    </row>
    <row r="102" spans="1:11" ht="12.75" customHeight="1" x14ac:dyDescent="0.2">
      <c r="A102" s="1" t="s">
        <v>226</v>
      </c>
      <c r="B102" s="1" t="s">
        <v>227</v>
      </c>
      <c r="C102" s="7">
        <v>0</v>
      </c>
      <c r="D102" s="5">
        <v>0</v>
      </c>
      <c r="E102" s="7">
        <v>8065003813</v>
      </c>
      <c r="F102" s="7">
        <v>0</v>
      </c>
      <c r="G102" s="7">
        <v>8065003813</v>
      </c>
      <c r="H102" s="3">
        <v>0</v>
      </c>
    </row>
    <row r="103" spans="1:11" ht="12.75" customHeight="1" x14ac:dyDescent="0.2">
      <c r="A103" s="1" t="s">
        <v>228</v>
      </c>
      <c r="C103" s="7">
        <v>192549494774</v>
      </c>
      <c r="D103" s="5">
        <v>192549494774</v>
      </c>
      <c r="E103" s="7">
        <v>101888957181</v>
      </c>
      <c r="F103" s="7">
        <v>0</v>
      </c>
      <c r="G103" s="7">
        <v>294438451955</v>
      </c>
      <c r="H103" s="3">
        <v>151126428849.51001</v>
      </c>
      <c r="I103" s="1" t="s">
        <v>229</v>
      </c>
      <c r="J103" s="1" t="s">
        <v>231</v>
      </c>
      <c r="K103" s="1" t="s">
        <v>232</v>
      </c>
    </row>
    <row r="104" spans="1:11" ht="12.75" customHeight="1" x14ac:dyDescent="0.2">
      <c r="A104" s="1" t="s">
        <v>233</v>
      </c>
      <c r="B104" s="1" t="s">
        <v>234</v>
      </c>
      <c r="C104" s="8" t="s">
        <v>235</v>
      </c>
      <c r="D104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L23" sqref="L23"/>
    </sheetView>
  </sheetViews>
  <sheetFormatPr baseColWidth="10" defaultColWidth="18.140625" defaultRowHeight="11.25" x14ac:dyDescent="0.2"/>
  <cols>
    <col min="1" max="1" width="8" style="25" customWidth="1"/>
    <col min="2" max="2" width="18.7109375" style="25" customWidth="1"/>
    <col min="3" max="4" width="12.85546875" style="20" customWidth="1"/>
    <col min="5" max="5" width="12" style="20" customWidth="1"/>
    <col min="6" max="6" width="12.85546875" style="20" customWidth="1"/>
    <col min="7" max="7" width="14.5703125" style="25" customWidth="1"/>
    <col min="8" max="8" width="13.7109375" style="25" customWidth="1"/>
    <col min="9" max="9" width="13.85546875" style="25" customWidth="1"/>
    <col min="10" max="16384" width="18.140625" style="25"/>
  </cols>
  <sheetData>
    <row r="1" spans="1:9" x14ac:dyDescent="0.2">
      <c r="A1" s="15"/>
      <c r="B1" s="103" t="s">
        <v>236</v>
      </c>
      <c r="C1" s="103"/>
      <c r="D1" s="103"/>
      <c r="E1" s="103"/>
      <c r="F1" s="103"/>
      <c r="G1" s="103"/>
      <c r="H1" s="104"/>
      <c r="I1" s="16"/>
    </row>
    <row r="2" spans="1:9" x14ac:dyDescent="0.2">
      <c r="A2" s="17"/>
      <c r="B2" s="18"/>
      <c r="C2" s="18"/>
      <c r="D2" s="106" t="s">
        <v>237</v>
      </c>
      <c r="E2" s="106"/>
      <c r="F2" s="18"/>
      <c r="G2" s="18"/>
      <c r="H2" s="105"/>
      <c r="I2" s="19"/>
    </row>
    <row r="3" spans="1:9" x14ac:dyDescent="0.2">
      <c r="A3" s="17"/>
      <c r="B3" s="106" t="s">
        <v>238</v>
      </c>
      <c r="C3" s="106"/>
      <c r="D3" s="106"/>
      <c r="E3" s="106"/>
      <c r="F3" s="106"/>
      <c r="G3" s="106"/>
      <c r="H3" s="105"/>
      <c r="I3" s="19"/>
    </row>
    <row r="4" spans="1:9" x14ac:dyDescent="0.2">
      <c r="A4" s="20"/>
      <c r="B4" s="106" t="s">
        <v>239</v>
      </c>
      <c r="C4" s="106"/>
      <c r="D4" s="106"/>
      <c r="E4" s="106"/>
      <c r="F4" s="106"/>
      <c r="G4" s="106"/>
      <c r="H4" s="105"/>
      <c r="I4" s="19"/>
    </row>
    <row r="5" spans="1:9" x14ac:dyDescent="0.2">
      <c r="A5" s="17"/>
      <c r="B5" s="106" t="s">
        <v>240</v>
      </c>
      <c r="C5" s="106"/>
      <c r="D5" s="106"/>
      <c r="E5" s="106"/>
      <c r="F5" s="106"/>
      <c r="G5" s="106"/>
      <c r="H5" s="105"/>
      <c r="I5" s="19"/>
    </row>
    <row r="6" spans="1:9" x14ac:dyDescent="0.2">
      <c r="A6" s="17"/>
      <c r="B6" s="106" t="s">
        <v>253</v>
      </c>
      <c r="C6" s="106"/>
      <c r="D6" s="106"/>
      <c r="E6" s="106"/>
      <c r="F6" s="106"/>
      <c r="G6" s="106"/>
      <c r="H6" s="105"/>
      <c r="I6" s="19"/>
    </row>
    <row r="7" spans="1:9" ht="12" thickBot="1" x14ac:dyDescent="0.25">
      <c r="A7" s="17"/>
      <c r="B7" s="21"/>
      <c r="C7" s="21"/>
      <c r="D7" s="21"/>
      <c r="E7" s="21"/>
      <c r="F7" s="21"/>
      <c r="G7" s="22"/>
      <c r="H7" s="105"/>
      <c r="I7" s="19"/>
    </row>
    <row r="8" spans="1:9" x14ac:dyDescent="0.2">
      <c r="A8" s="95" t="s">
        <v>241</v>
      </c>
      <c r="B8" s="97" t="s">
        <v>242</v>
      </c>
      <c r="C8" s="97" t="s">
        <v>243</v>
      </c>
      <c r="D8" s="99" t="s">
        <v>244</v>
      </c>
      <c r="E8" s="100"/>
      <c r="F8" s="97" t="s">
        <v>245</v>
      </c>
      <c r="G8" s="101" t="s">
        <v>246</v>
      </c>
      <c r="H8" s="81" t="s">
        <v>247</v>
      </c>
      <c r="I8" s="83" t="s">
        <v>248</v>
      </c>
    </row>
    <row r="9" spans="1:9" x14ac:dyDescent="0.2">
      <c r="A9" s="96"/>
      <c r="B9" s="98"/>
      <c r="C9" s="98"/>
      <c r="D9" s="23" t="s">
        <v>249</v>
      </c>
      <c r="E9" s="23" t="s">
        <v>250</v>
      </c>
      <c r="F9" s="98"/>
      <c r="G9" s="102"/>
      <c r="H9" s="82"/>
      <c r="I9" s="84"/>
    </row>
    <row r="10" spans="1:9" ht="12" thickBot="1" x14ac:dyDescent="0.25">
      <c r="A10" s="23">
        <v>1</v>
      </c>
      <c r="B10" s="23">
        <v>2</v>
      </c>
      <c r="C10" s="23">
        <v>3</v>
      </c>
      <c r="D10" s="85">
        <v>4</v>
      </c>
      <c r="E10" s="85"/>
      <c r="F10" s="23">
        <v>5</v>
      </c>
      <c r="G10" s="23">
        <v>6</v>
      </c>
      <c r="H10" s="24" t="s">
        <v>251</v>
      </c>
      <c r="I10" s="24" t="s">
        <v>252</v>
      </c>
    </row>
    <row r="11" spans="1:9" x14ac:dyDescent="0.2">
      <c r="A11" s="28"/>
      <c r="B11" s="29"/>
      <c r="C11" s="30">
        <v>192549494774</v>
      </c>
      <c r="D11" s="30">
        <v>101888957181</v>
      </c>
      <c r="E11" s="30">
        <v>0</v>
      </c>
      <c r="F11" s="30">
        <v>294438451955</v>
      </c>
      <c r="G11" s="31">
        <v>151126428849.51001</v>
      </c>
      <c r="H11" s="29"/>
      <c r="I11" s="32"/>
    </row>
    <row r="12" spans="1:9" ht="22.5" x14ac:dyDescent="0.2">
      <c r="A12" s="33" t="s">
        <v>2</v>
      </c>
      <c r="B12" s="34" t="s">
        <v>3</v>
      </c>
      <c r="C12" s="35">
        <f>C13+C88+C100+C106</f>
        <v>192549494774</v>
      </c>
      <c r="D12" s="35">
        <f t="shared" ref="D12:G12" si="0">D13+D88+D100+D106</f>
        <v>101888957181</v>
      </c>
      <c r="E12" s="35">
        <f t="shared" si="0"/>
        <v>0</v>
      </c>
      <c r="F12" s="35">
        <f t="shared" si="0"/>
        <v>294438451955</v>
      </c>
      <c r="G12" s="35">
        <f t="shared" si="0"/>
        <v>151126428849.51001</v>
      </c>
      <c r="H12" s="36">
        <f>G12-F12</f>
        <v>-143312023105.48999</v>
      </c>
      <c r="I12" s="37">
        <f>G12/F12*100</f>
        <v>51.327001567243379</v>
      </c>
    </row>
    <row r="13" spans="1:9" ht="12.75" customHeight="1" x14ac:dyDescent="0.2">
      <c r="A13" s="33" t="s">
        <v>34</v>
      </c>
      <c r="B13" s="34" t="s">
        <v>35</v>
      </c>
      <c r="C13" s="35">
        <f>C14+C65+C84</f>
        <v>44496372169</v>
      </c>
      <c r="D13" s="35">
        <f t="shared" ref="D13:G13" si="1">D14+D65+D84</f>
        <v>56704518183</v>
      </c>
      <c r="E13" s="35">
        <f t="shared" si="1"/>
        <v>0</v>
      </c>
      <c r="F13" s="35">
        <f t="shared" si="1"/>
        <v>101200890352</v>
      </c>
      <c r="G13" s="35">
        <f t="shared" si="1"/>
        <v>37364999542.510002</v>
      </c>
      <c r="H13" s="36">
        <f t="shared" ref="H13:H76" si="2">G13-F13</f>
        <v>-63835890809.489998</v>
      </c>
      <c r="I13" s="37">
        <f t="shared" ref="I13:I76" si="3">G13/F13*100</f>
        <v>36.921611472533421</v>
      </c>
    </row>
    <row r="14" spans="1:9" ht="12.75" customHeight="1" x14ac:dyDescent="0.2">
      <c r="A14" s="33" t="s">
        <v>36</v>
      </c>
      <c r="B14" s="34" t="s">
        <v>7</v>
      </c>
      <c r="C14" s="35">
        <f>C15+C18+C21+C24+C29+C31+C46+C53+C58+C62</f>
        <v>35752012174</v>
      </c>
      <c r="D14" s="35">
        <f t="shared" ref="D14:G14" si="4">D15+D18+D21+D24+D29+D31+D46+D53+D58+D62</f>
        <v>15599416863</v>
      </c>
      <c r="E14" s="35">
        <f t="shared" si="4"/>
        <v>0</v>
      </c>
      <c r="F14" s="35">
        <f t="shared" si="4"/>
        <v>51351429037</v>
      </c>
      <c r="G14" s="35">
        <f t="shared" si="4"/>
        <v>27397783905.279999</v>
      </c>
      <c r="H14" s="36">
        <f t="shared" si="2"/>
        <v>-23953645131.720001</v>
      </c>
      <c r="I14" s="37">
        <f t="shared" si="3"/>
        <v>53.353498469417872</v>
      </c>
    </row>
    <row r="15" spans="1:9" ht="12.75" customHeight="1" x14ac:dyDescent="0.2">
      <c r="A15" s="38" t="s">
        <v>37</v>
      </c>
      <c r="B15" s="39" t="s">
        <v>38</v>
      </c>
      <c r="C15" s="40">
        <f>C16+C17</f>
        <v>950605718</v>
      </c>
      <c r="D15" s="40">
        <f t="shared" ref="D15:G15" si="5">D16+D17</f>
        <v>0</v>
      </c>
      <c r="E15" s="40">
        <f t="shared" si="5"/>
        <v>0</v>
      </c>
      <c r="F15" s="40">
        <f t="shared" si="5"/>
        <v>950605718</v>
      </c>
      <c r="G15" s="40">
        <f t="shared" si="5"/>
        <v>295821932</v>
      </c>
      <c r="H15" s="41">
        <f t="shared" si="2"/>
        <v>-654783786</v>
      </c>
      <c r="I15" s="42">
        <f t="shared" si="3"/>
        <v>31.119309130854607</v>
      </c>
    </row>
    <row r="16" spans="1:9" ht="12.75" customHeight="1" x14ac:dyDescent="0.2">
      <c r="A16" s="43" t="s">
        <v>39</v>
      </c>
      <c r="B16" s="44" t="s">
        <v>40</v>
      </c>
      <c r="C16" s="45">
        <v>895438918</v>
      </c>
      <c r="D16" s="45">
        <v>0</v>
      </c>
      <c r="E16" s="45">
        <v>0</v>
      </c>
      <c r="F16" s="45">
        <v>895438918</v>
      </c>
      <c r="G16" s="46">
        <v>185420503</v>
      </c>
      <c r="H16" s="46">
        <f t="shared" si="2"/>
        <v>-710018415</v>
      </c>
      <c r="I16" s="47">
        <f t="shared" si="3"/>
        <v>20.707219585021434</v>
      </c>
    </row>
    <row r="17" spans="1:9" ht="12.75" customHeight="1" x14ac:dyDescent="0.2">
      <c r="A17" s="43" t="s">
        <v>41</v>
      </c>
      <c r="B17" s="44" t="s">
        <v>42</v>
      </c>
      <c r="C17" s="45">
        <v>55166800</v>
      </c>
      <c r="D17" s="45">
        <v>0</v>
      </c>
      <c r="E17" s="45">
        <v>0</v>
      </c>
      <c r="F17" s="45">
        <v>55166800</v>
      </c>
      <c r="G17" s="46">
        <v>110401429</v>
      </c>
      <c r="H17" s="46">
        <f t="shared" si="2"/>
        <v>55234629</v>
      </c>
      <c r="I17" s="47">
        <f t="shared" si="3"/>
        <v>200.12295257292428</v>
      </c>
    </row>
    <row r="18" spans="1:9" ht="22.5" x14ac:dyDescent="0.2">
      <c r="A18" s="38" t="s">
        <v>43</v>
      </c>
      <c r="B18" s="39" t="s">
        <v>44</v>
      </c>
      <c r="C18" s="40">
        <f>C19+C20</f>
        <v>10434792058</v>
      </c>
      <c r="D18" s="40">
        <f t="shared" ref="D18:G18" si="6">D19+D20</f>
        <v>897408551</v>
      </c>
      <c r="E18" s="40">
        <f t="shared" si="6"/>
        <v>0</v>
      </c>
      <c r="F18" s="40">
        <f t="shared" si="6"/>
        <v>11332200609</v>
      </c>
      <c r="G18" s="40">
        <f t="shared" si="6"/>
        <v>4078054364.1300001</v>
      </c>
      <c r="H18" s="41">
        <f t="shared" si="2"/>
        <v>-7254146244.8699999</v>
      </c>
      <c r="I18" s="42">
        <f t="shared" si="3"/>
        <v>35.986429333868493</v>
      </c>
    </row>
    <row r="19" spans="1:9" ht="12.75" customHeight="1" x14ac:dyDescent="0.2">
      <c r="A19" s="43" t="s">
        <v>45</v>
      </c>
      <c r="B19" s="44" t="s">
        <v>46</v>
      </c>
      <c r="C19" s="45">
        <v>5552383427</v>
      </c>
      <c r="D19" s="45">
        <v>614853253</v>
      </c>
      <c r="E19" s="45">
        <v>0</v>
      </c>
      <c r="F19" s="45">
        <v>6167236680</v>
      </c>
      <c r="G19" s="46">
        <v>2645583454.8699999</v>
      </c>
      <c r="H19" s="46">
        <f t="shared" si="2"/>
        <v>-3521653225.1300001</v>
      </c>
      <c r="I19" s="47">
        <f t="shared" si="3"/>
        <v>42.897388119536217</v>
      </c>
    </row>
    <row r="20" spans="1:9" ht="12.75" customHeight="1" x14ac:dyDescent="0.2">
      <c r="A20" s="43" t="s">
        <v>47</v>
      </c>
      <c r="B20" s="44" t="s">
        <v>48</v>
      </c>
      <c r="C20" s="45">
        <v>4882408631</v>
      </c>
      <c r="D20" s="45">
        <v>282555298</v>
      </c>
      <c r="E20" s="45">
        <v>0</v>
      </c>
      <c r="F20" s="45">
        <v>5164963929</v>
      </c>
      <c r="G20" s="46">
        <v>1432470909.26</v>
      </c>
      <c r="H20" s="46">
        <f t="shared" si="2"/>
        <v>-3732493019.7399998</v>
      </c>
      <c r="I20" s="47">
        <f t="shared" si="3"/>
        <v>27.734383607541357</v>
      </c>
    </row>
    <row r="21" spans="1:9" ht="22.5" x14ac:dyDescent="0.2">
      <c r="A21" s="38" t="s">
        <v>49</v>
      </c>
      <c r="B21" s="39" t="s">
        <v>50</v>
      </c>
      <c r="C21" s="40">
        <f>C22+C23</f>
        <v>6473793995</v>
      </c>
      <c r="D21" s="40">
        <f t="shared" ref="D21:G21" si="7">D22+D23</f>
        <v>0</v>
      </c>
      <c r="E21" s="40">
        <f t="shared" si="7"/>
        <v>0</v>
      </c>
      <c r="F21" s="40">
        <f t="shared" si="7"/>
        <v>6473793995</v>
      </c>
      <c r="G21" s="40">
        <f t="shared" si="7"/>
        <v>2475287197.6799998</v>
      </c>
      <c r="H21" s="41">
        <f t="shared" si="2"/>
        <v>-3998506797.3200002</v>
      </c>
      <c r="I21" s="42">
        <f t="shared" si="3"/>
        <v>38.235495284400066</v>
      </c>
    </row>
    <row r="22" spans="1:9" ht="12.75" customHeight="1" x14ac:dyDescent="0.2">
      <c r="A22" s="43" t="s">
        <v>51</v>
      </c>
      <c r="B22" s="44" t="s">
        <v>17</v>
      </c>
      <c r="C22" s="45">
        <v>3530675200</v>
      </c>
      <c r="D22" s="45">
        <v>0</v>
      </c>
      <c r="E22" s="45">
        <v>0</v>
      </c>
      <c r="F22" s="45">
        <v>3530675200</v>
      </c>
      <c r="G22" s="46">
        <v>2062959970.3499999</v>
      </c>
      <c r="H22" s="46">
        <f t="shared" si="2"/>
        <v>-1467715229.6500001</v>
      </c>
      <c r="I22" s="47">
        <f t="shared" si="3"/>
        <v>58.429616248756048</v>
      </c>
    </row>
    <row r="23" spans="1:9" ht="12.75" customHeight="1" x14ac:dyDescent="0.2">
      <c r="A23" s="43" t="s">
        <v>52</v>
      </c>
      <c r="B23" s="44" t="s">
        <v>24</v>
      </c>
      <c r="C23" s="45">
        <v>2943118795</v>
      </c>
      <c r="D23" s="45">
        <v>0</v>
      </c>
      <c r="E23" s="45">
        <v>0</v>
      </c>
      <c r="F23" s="45">
        <v>2943118795</v>
      </c>
      <c r="G23" s="46">
        <v>412327227.32999998</v>
      </c>
      <c r="H23" s="46">
        <f t="shared" si="2"/>
        <v>-2530791567.6700001</v>
      </c>
      <c r="I23" s="47">
        <f t="shared" si="3"/>
        <v>14.009873744494911</v>
      </c>
    </row>
    <row r="24" spans="1:9" ht="22.5" x14ac:dyDescent="0.2">
      <c r="A24" s="38" t="s">
        <v>53</v>
      </c>
      <c r="B24" s="39" t="s">
        <v>54</v>
      </c>
      <c r="C24" s="40">
        <f>C25+C26+C27+C28</f>
        <v>3901843658</v>
      </c>
      <c r="D24" s="40">
        <f t="shared" ref="D24:G24" si="8">D25+D26+D27+D28</f>
        <v>0</v>
      </c>
      <c r="E24" s="40">
        <f t="shared" si="8"/>
        <v>0</v>
      </c>
      <c r="F24" s="40">
        <f t="shared" si="8"/>
        <v>3901843658</v>
      </c>
      <c r="G24" s="40">
        <f t="shared" si="8"/>
        <v>2529777773.4099998</v>
      </c>
      <c r="H24" s="41">
        <f t="shared" si="2"/>
        <v>-1372065884.5900002</v>
      </c>
      <c r="I24" s="42">
        <f t="shared" si="3"/>
        <v>64.835446910415399</v>
      </c>
    </row>
    <row r="25" spans="1:9" ht="12.75" customHeight="1" x14ac:dyDescent="0.2">
      <c r="A25" s="43" t="s">
        <v>55</v>
      </c>
      <c r="B25" s="44" t="s">
        <v>56</v>
      </c>
      <c r="C25" s="45">
        <v>2418705458</v>
      </c>
      <c r="D25" s="45">
        <v>0</v>
      </c>
      <c r="E25" s="45">
        <v>0</v>
      </c>
      <c r="F25" s="45">
        <v>2418705458</v>
      </c>
      <c r="G25" s="46">
        <v>1226683988.4100001</v>
      </c>
      <c r="H25" s="46">
        <f t="shared" si="2"/>
        <v>-1192021469.5899999</v>
      </c>
      <c r="I25" s="47">
        <f t="shared" si="3"/>
        <v>50.716551052244739</v>
      </c>
    </row>
    <row r="26" spans="1:9" ht="12.75" customHeight="1" x14ac:dyDescent="0.2">
      <c r="A26" s="43" t="s">
        <v>57</v>
      </c>
      <c r="B26" s="44" t="s">
        <v>58</v>
      </c>
      <c r="C26" s="45">
        <v>1324003200</v>
      </c>
      <c r="D26" s="45">
        <v>0</v>
      </c>
      <c r="E26" s="45">
        <v>0</v>
      </c>
      <c r="F26" s="45">
        <v>1324003200</v>
      </c>
      <c r="G26" s="46">
        <v>1268857585</v>
      </c>
      <c r="H26" s="46">
        <f t="shared" si="2"/>
        <v>-55145615</v>
      </c>
      <c r="I26" s="47">
        <f t="shared" si="3"/>
        <v>95.8349334049948</v>
      </c>
    </row>
    <row r="27" spans="1:9" ht="22.5" x14ac:dyDescent="0.2">
      <c r="A27" s="43" t="s">
        <v>59</v>
      </c>
      <c r="B27" s="44" t="s">
        <v>60</v>
      </c>
      <c r="C27" s="45">
        <v>159135000</v>
      </c>
      <c r="D27" s="45">
        <v>0</v>
      </c>
      <c r="E27" s="45">
        <v>0</v>
      </c>
      <c r="F27" s="45">
        <v>159135000</v>
      </c>
      <c r="G27" s="46">
        <v>23354200</v>
      </c>
      <c r="H27" s="46">
        <f t="shared" si="2"/>
        <v>-135780800</v>
      </c>
      <c r="I27" s="47">
        <f t="shared" si="3"/>
        <v>14.67571558739435</v>
      </c>
    </row>
    <row r="28" spans="1:9" ht="22.5" x14ac:dyDescent="0.2">
      <c r="A28" s="43" t="s">
        <v>61</v>
      </c>
      <c r="B28" s="44" t="s">
        <v>62</v>
      </c>
      <c r="C28" s="45">
        <v>0</v>
      </c>
      <c r="D28" s="45">
        <v>0</v>
      </c>
      <c r="E28" s="45">
        <v>0</v>
      </c>
      <c r="F28" s="45">
        <v>0</v>
      </c>
      <c r="G28" s="46">
        <v>10882000</v>
      </c>
      <c r="H28" s="46">
        <f t="shared" si="2"/>
        <v>10882000</v>
      </c>
      <c r="I28" s="47">
        <v>0</v>
      </c>
    </row>
    <row r="29" spans="1:9" ht="22.5" x14ac:dyDescent="0.2">
      <c r="A29" s="38" t="s">
        <v>63</v>
      </c>
      <c r="B29" s="39" t="s">
        <v>30</v>
      </c>
      <c r="C29" s="40">
        <f>C30</f>
        <v>2317005600</v>
      </c>
      <c r="D29" s="40">
        <f t="shared" ref="D29:G29" si="9">D30</f>
        <v>262111076</v>
      </c>
      <c r="E29" s="40">
        <f t="shared" si="9"/>
        <v>0</v>
      </c>
      <c r="F29" s="40">
        <f t="shared" si="9"/>
        <v>2579116676</v>
      </c>
      <c r="G29" s="40">
        <f t="shared" si="9"/>
        <v>937879191.90999997</v>
      </c>
      <c r="H29" s="41">
        <f t="shared" si="2"/>
        <v>-1641237484.0900002</v>
      </c>
      <c r="I29" s="42">
        <f t="shared" si="3"/>
        <v>36.364356860526925</v>
      </c>
    </row>
    <row r="30" spans="1:9" ht="22.5" x14ac:dyDescent="0.2">
      <c r="A30" s="43" t="s">
        <v>64</v>
      </c>
      <c r="B30" s="44" t="s">
        <v>33</v>
      </c>
      <c r="C30" s="45">
        <v>2317005600</v>
      </c>
      <c r="D30" s="45">
        <v>262111076</v>
      </c>
      <c r="E30" s="45">
        <v>0</v>
      </c>
      <c r="F30" s="45">
        <v>2579116676</v>
      </c>
      <c r="G30" s="46">
        <v>937879191.90999997</v>
      </c>
      <c r="H30" s="46">
        <f t="shared" si="2"/>
        <v>-1641237484.0900002</v>
      </c>
      <c r="I30" s="47">
        <f t="shared" si="3"/>
        <v>36.364356860526925</v>
      </c>
    </row>
    <row r="31" spans="1:9" ht="34.5" thickBot="1" x14ac:dyDescent="0.25">
      <c r="A31" s="48" t="s">
        <v>65</v>
      </c>
      <c r="B31" s="49" t="s">
        <v>66</v>
      </c>
      <c r="C31" s="50">
        <f>C32+C33+C34+C35+C36+C37+C38+C39+C40+C41+C42+C43+C44+C45</f>
        <v>0</v>
      </c>
      <c r="D31" s="50">
        <f t="shared" ref="D31:G31" si="10">D32+D33+D34+D35+D36+D37+D38+D39+D40+D41+D42+D43+D44+D45</f>
        <v>12496858517</v>
      </c>
      <c r="E31" s="50">
        <f t="shared" si="10"/>
        <v>0</v>
      </c>
      <c r="F31" s="50">
        <f t="shared" si="10"/>
        <v>12496858517</v>
      </c>
      <c r="G31" s="50">
        <f t="shared" si="10"/>
        <v>6429568511.1099997</v>
      </c>
      <c r="H31" s="51">
        <f t="shared" si="2"/>
        <v>-6067290005.8900003</v>
      </c>
      <c r="I31" s="52">
        <f t="shared" si="3"/>
        <v>51.449478301795516</v>
      </c>
    </row>
    <row r="32" spans="1:9" ht="45" x14ac:dyDescent="0.2">
      <c r="A32" s="53" t="s">
        <v>67</v>
      </c>
      <c r="B32" s="54" t="s">
        <v>68</v>
      </c>
      <c r="C32" s="55">
        <v>0</v>
      </c>
      <c r="D32" s="55">
        <v>1012000000</v>
      </c>
      <c r="E32" s="55">
        <v>0</v>
      </c>
      <c r="F32" s="55">
        <v>1012000000</v>
      </c>
      <c r="G32" s="56">
        <v>708400000</v>
      </c>
      <c r="H32" s="56">
        <f t="shared" si="2"/>
        <v>-303600000</v>
      </c>
      <c r="I32" s="57">
        <f t="shared" si="3"/>
        <v>70</v>
      </c>
    </row>
    <row r="33" spans="1:9" ht="22.5" x14ac:dyDescent="0.2">
      <c r="A33" s="43" t="s">
        <v>69</v>
      </c>
      <c r="B33" s="44" t="s">
        <v>70</v>
      </c>
      <c r="C33" s="45">
        <v>0</v>
      </c>
      <c r="D33" s="45">
        <v>24575000</v>
      </c>
      <c r="E33" s="45">
        <v>0</v>
      </c>
      <c r="F33" s="45">
        <v>24575000</v>
      </c>
      <c r="G33" s="46">
        <v>0</v>
      </c>
      <c r="H33" s="46">
        <f t="shared" si="2"/>
        <v>-24575000</v>
      </c>
      <c r="I33" s="47">
        <f t="shared" si="3"/>
        <v>0</v>
      </c>
    </row>
    <row r="34" spans="1:9" ht="45" x14ac:dyDescent="0.2">
      <c r="A34" s="43" t="s">
        <v>71</v>
      </c>
      <c r="B34" s="44" t="s">
        <v>72</v>
      </c>
      <c r="C34" s="45">
        <v>0</v>
      </c>
      <c r="D34" s="45">
        <v>314791884</v>
      </c>
      <c r="E34" s="45">
        <v>0</v>
      </c>
      <c r="F34" s="45">
        <v>314791884</v>
      </c>
      <c r="G34" s="46">
        <v>283312696</v>
      </c>
      <c r="H34" s="46">
        <f t="shared" si="2"/>
        <v>-31479188</v>
      </c>
      <c r="I34" s="47">
        <f t="shared" si="3"/>
        <v>90.000000127068077</v>
      </c>
    </row>
    <row r="35" spans="1:9" ht="33.75" x14ac:dyDescent="0.2">
      <c r="A35" s="43" t="s">
        <v>73</v>
      </c>
      <c r="B35" s="44" t="s">
        <v>74</v>
      </c>
      <c r="C35" s="45">
        <v>0</v>
      </c>
      <c r="D35" s="45">
        <v>128592000</v>
      </c>
      <c r="E35" s="45">
        <v>0</v>
      </c>
      <c r="F35" s="45">
        <v>128592000</v>
      </c>
      <c r="G35" s="46">
        <v>101136913.11</v>
      </c>
      <c r="H35" s="46">
        <f t="shared" si="2"/>
        <v>-27455086.890000001</v>
      </c>
      <c r="I35" s="47">
        <f t="shared" si="3"/>
        <v>78.649459616461371</v>
      </c>
    </row>
    <row r="36" spans="1:9" ht="22.5" x14ac:dyDescent="0.2">
      <c r="A36" s="43" t="s">
        <v>75</v>
      </c>
      <c r="B36" s="44" t="s">
        <v>76</v>
      </c>
      <c r="C36" s="45">
        <v>0</v>
      </c>
      <c r="D36" s="45">
        <v>26500000</v>
      </c>
      <c r="E36" s="45">
        <v>0</v>
      </c>
      <c r="F36" s="45">
        <v>26500000</v>
      </c>
      <c r="G36" s="46">
        <v>7950000</v>
      </c>
      <c r="H36" s="46">
        <f t="shared" si="2"/>
        <v>-18550000</v>
      </c>
      <c r="I36" s="47">
        <f t="shared" si="3"/>
        <v>30</v>
      </c>
    </row>
    <row r="37" spans="1:9" ht="22.5" x14ac:dyDescent="0.2">
      <c r="A37" s="43" t="s">
        <v>77</v>
      </c>
      <c r="B37" s="44" t="s">
        <v>78</v>
      </c>
      <c r="C37" s="45">
        <v>0</v>
      </c>
      <c r="D37" s="45">
        <v>270755034</v>
      </c>
      <c r="E37" s="45">
        <v>0</v>
      </c>
      <c r="F37" s="45">
        <v>270755034</v>
      </c>
      <c r="G37" s="46">
        <v>216604024</v>
      </c>
      <c r="H37" s="46">
        <f t="shared" si="2"/>
        <v>-54151010</v>
      </c>
      <c r="I37" s="47">
        <f t="shared" si="3"/>
        <v>79.999998818119849</v>
      </c>
    </row>
    <row r="38" spans="1:9" ht="33.75" x14ac:dyDescent="0.2">
      <c r="A38" s="43" t="s">
        <v>79</v>
      </c>
      <c r="B38" s="44" t="s">
        <v>80</v>
      </c>
      <c r="C38" s="45">
        <v>0</v>
      </c>
      <c r="D38" s="45">
        <v>36000000</v>
      </c>
      <c r="E38" s="45">
        <v>0</v>
      </c>
      <c r="F38" s="45">
        <v>36000000</v>
      </c>
      <c r="G38" s="46">
        <v>35975000</v>
      </c>
      <c r="H38" s="46">
        <f t="shared" si="2"/>
        <v>-25000</v>
      </c>
      <c r="I38" s="47">
        <f t="shared" si="3"/>
        <v>99.930555555555557</v>
      </c>
    </row>
    <row r="39" spans="1:9" ht="22.5" x14ac:dyDescent="0.2">
      <c r="A39" s="43" t="s">
        <v>81</v>
      </c>
      <c r="B39" s="44" t="s">
        <v>82</v>
      </c>
      <c r="C39" s="45">
        <v>0</v>
      </c>
      <c r="D39" s="45">
        <v>86400000</v>
      </c>
      <c r="E39" s="45">
        <v>0</v>
      </c>
      <c r="F39" s="45">
        <v>86400000</v>
      </c>
      <c r="G39" s="46">
        <v>0</v>
      </c>
      <c r="H39" s="46">
        <f t="shared" si="2"/>
        <v>-86400000</v>
      </c>
      <c r="I39" s="47">
        <f t="shared" si="3"/>
        <v>0</v>
      </c>
    </row>
    <row r="40" spans="1:9" ht="45" x14ac:dyDescent="0.2">
      <c r="A40" s="43" t="s">
        <v>83</v>
      </c>
      <c r="B40" s="44" t="s">
        <v>84</v>
      </c>
      <c r="C40" s="45">
        <v>0</v>
      </c>
      <c r="D40" s="45">
        <v>5000000000</v>
      </c>
      <c r="E40" s="45">
        <v>0</v>
      </c>
      <c r="F40" s="45">
        <v>5000000000</v>
      </c>
      <c r="G40" s="46">
        <v>3000000000</v>
      </c>
      <c r="H40" s="46">
        <f t="shared" si="2"/>
        <v>-2000000000</v>
      </c>
      <c r="I40" s="47">
        <f t="shared" si="3"/>
        <v>60</v>
      </c>
    </row>
    <row r="41" spans="1:9" ht="33.75" x14ac:dyDescent="0.2">
      <c r="A41" s="43" t="s">
        <v>85</v>
      </c>
      <c r="B41" s="44" t="s">
        <v>86</v>
      </c>
      <c r="C41" s="45">
        <v>0</v>
      </c>
      <c r="D41" s="45">
        <v>460052437</v>
      </c>
      <c r="E41" s="45">
        <v>0</v>
      </c>
      <c r="F41" s="45">
        <v>460052437</v>
      </c>
      <c r="G41" s="46">
        <v>184020975</v>
      </c>
      <c r="H41" s="46">
        <f t="shared" si="2"/>
        <v>-276031462</v>
      </c>
      <c r="I41" s="47">
        <f t="shared" si="3"/>
        <v>40.000000043473307</v>
      </c>
    </row>
    <row r="42" spans="1:9" ht="33.75" x14ac:dyDescent="0.2">
      <c r="A42" s="43" t="s">
        <v>87</v>
      </c>
      <c r="B42" s="44" t="s">
        <v>88</v>
      </c>
      <c r="C42" s="45">
        <v>0</v>
      </c>
      <c r="D42" s="45">
        <v>506848009</v>
      </c>
      <c r="E42" s="45">
        <v>0</v>
      </c>
      <c r="F42" s="45">
        <v>506848009</v>
      </c>
      <c r="G42" s="46">
        <v>202739203</v>
      </c>
      <c r="H42" s="46">
        <f t="shared" si="2"/>
        <v>-304108806</v>
      </c>
      <c r="I42" s="47">
        <f t="shared" si="3"/>
        <v>39.999999881621321</v>
      </c>
    </row>
    <row r="43" spans="1:9" ht="33.75" x14ac:dyDescent="0.2">
      <c r="A43" s="43" t="s">
        <v>89</v>
      </c>
      <c r="B43" s="44" t="s">
        <v>90</v>
      </c>
      <c r="C43" s="45">
        <v>0</v>
      </c>
      <c r="D43" s="45">
        <v>2741804859</v>
      </c>
      <c r="E43" s="45">
        <v>0</v>
      </c>
      <c r="F43" s="45">
        <v>2741804859</v>
      </c>
      <c r="G43" s="46">
        <v>767705361</v>
      </c>
      <c r="H43" s="46">
        <f t="shared" si="2"/>
        <v>-1974099498</v>
      </c>
      <c r="I43" s="47">
        <f t="shared" si="3"/>
        <v>28.000000017506714</v>
      </c>
    </row>
    <row r="44" spans="1:9" ht="34.5" thickBot="1" x14ac:dyDescent="0.25">
      <c r="A44" s="58" t="s">
        <v>91</v>
      </c>
      <c r="B44" s="59" t="s">
        <v>92</v>
      </c>
      <c r="C44" s="60">
        <v>0</v>
      </c>
      <c r="D44" s="60">
        <v>1163429294</v>
      </c>
      <c r="E44" s="60">
        <v>0</v>
      </c>
      <c r="F44" s="60">
        <v>1163429294</v>
      </c>
      <c r="G44" s="61">
        <v>921724339</v>
      </c>
      <c r="H44" s="61">
        <f t="shared" si="2"/>
        <v>-241704955</v>
      </c>
      <c r="I44" s="62">
        <f t="shared" si="3"/>
        <v>79.224783470167637</v>
      </c>
    </row>
    <row r="45" spans="1:9" ht="56.25" x14ac:dyDescent="0.2">
      <c r="A45" s="53" t="s">
        <v>93</v>
      </c>
      <c r="B45" s="54" t="s">
        <v>94</v>
      </c>
      <c r="C45" s="55">
        <v>0</v>
      </c>
      <c r="D45" s="55">
        <v>725110000</v>
      </c>
      <c r="E45" s="55">
        <v>0</v>
      </c>
      <c r="F45" s="55">
        <v>725110000</v>
      </c>
      <c r="G45" s="56">
        <v>0</v>
      </c>
      <c r="H45" s="56">
        <f t="shared" si="2"/>
        <v>-725110000</v>
      </c>
      <c r="I45" s="57">
        <f t="shared" si="3"/>
        <v>0</v>
      </c>
    </row>
    <row r="46" spans="1:9" ht="22.5" x14ac:dyDescent="0.2">
      <c r="A46" s="38" t="s">
        <v>95</v>
      </c>
      <c r="B46" s="39" t="s">
        <v>96</v>
      </c>
      <c r="C46" s="40">
        <f>C47+C48+C49+C50+C51+C52</f>
        <v>1378234389</v>
      </c>
      <c r="D46" s="40">
        <f t="shared" ref="D46:G46" si="11">D47+D48+D49+D50+D51+D52</f>
        <v>270266531</v>
      </c>
      <c r="E46" s="40">
        <f t="shared" si="11"/>
        <v>0</v>
      </c>
      <c r="F46" s="40">
        <f t="shared" si="11"/>
        <v>1648500920</v>
      </c>
      <c r="G46" s="40">
        <f t="shared" si="11"/>
        <v>1367414982</v>
      </c>
      <c r="H46" s="41">
        <f t="shared" si="2"/>
        <v>-281085938</v>
      </c>
      <c r="I46" s="42">
        <f t="shared" si="3"/>
        <v>82.948997201651537</v>
      </c>
    </row>
    <row r="47" spans="1:9" ht="12.75" customHeight="1" x14ac:dyDescent="0.2">
      <c r="A47" s="43" t="s">
        <v>97</v>
      </c>
      <c r="B47" s="44" t="s">
        <v>98</v>
      </c>
      <c r="C47" s="45">
        <v>880762579</v>
      </c>
      <c r="D47" s="45">
        <v>270266531</v>
      </c>
      <c r="E47" s="45">
        <v>0</v>
      </c>
      <c r="F47" s="45">
        <v>1151029110</v>
      </c>
      <c r="G47" s="46">
        <v>1140518812</v>
      </c>
      <c r="H47" s="46">
        <f t="shared" si="2"/>
        <v>-10510298</v>
      </c>
      <c r="I47" s="47">
        <f t="shared" si="3"/>
        <v>99.086878176347767</v>
      </c>
    </row>
    <row r="48" spans="1:9" ht="12.75" customHeight="1" x14ac:dyDescent="0.2">
      <c r="A48" s="43" t="s">
        <v>99</v>
      </c>
      <c r="B48" s="44" t="s">
        <v>100</v>
      </c>
      <c r="C48" s="45">
        <v>63654000</v>
      </c>
      <c r="D48" s="45">
        <v>0</v>
      </c>
      <c r="E48" s="45">
        <v>0</v>
      </c>
      <c r="F48" s="45">
        <v>63654000</v>
      </c>
      <c r="G48" s="46">
        <v>13861500</v>
      </c>
      <c r="H48" s="46">
        <f t="shared" si="2"/>
        <v>-49792500</v>
      </c>
      <c r="I48" s="47">
        <f t="shared" si="3"/>
        <v>21.776321990762561</v>
      </c>
    </row>
    <row r="49" spans="1:9" ht="12.75" customHeight="1" x14ac:dyDescent="0.2">
      <c r="A49" s="43" t="s">
        <v>101</v>
      </c>
      <c r="B49" s="44" t="s">
        <v>102</v>
      </c>
      <c r="C49" s="45">
        <v>106090000</v>
      </c>
      <c r="D49" s="45">
        <v>0</v>
      </c>
      <c r="E49" s="45">
        <v>0</v>
      </c>
      <c r="F49" s="45">
        <v>106090000</v>
      </c>
      <c r="G49" s="46">
        <v>15549000</v>
      </c>
      <c r="H49" s="46">
        <f t="shared" si="2"/>
        <v>-90541000</v>
      </c>
      <c r="I49" s="47">
        <f t="shared" si="3"/>
        <v>14.656423791120746</v>
      </c>
    </row>
    <row r="50" spans="1:9" ht="12.75" customHeight="1" x14ac:dyDescent="0.2">
      <c r="A50" s="43" t="s">
        <v>103</v>
      </c>
      <c r="B50" s="44" t="s">
        <v>104</v>
      </c>
      <c r="C50" s="45">
        <v>263092400</v>
      </c>
      <c r="D50" s="45">
        <v>0</v>
      </c>
      <c r="E50" s="45">
        <v>0</v>
      </c>
      <c r="F50" s="45">
        <v>263092400</v>
      </c>
      <c r="G50" s="46">
        <v>197485670</v>
      </c>
      <c r="H50" s="46">
        <f t="shared" si="2"/>
        <v>-65606730</v>
      </c>
      <c r="I50" s="47">
        <f t="shared" si="3"/>
        <v>75.06323633825987</v>
      </c>
    </row>
    <row r="51" spans="1:9" ht="12.75" customHeight="1" x14ac:dyDescent="0.2">
      <c r="A51" s="43" t="s">
        <v>105</v>
      </c>
      <c r="B51" s="44" t="s">
        <v>106</v>
      </c>
      <c r="C51" s="45">
        <v>54026410</v>
      </c>
      <c r="D51" s="45">
        <v>0</v>
      </c>
      <c r="E51" s="45">
        <v>0</v>
      </c>
      <c r="F51" s="45">
        <v>54026410</v>
      </c>
      <c r="G51" s="46">
        <v>0</v>
      </c>
      <c r="H51" s="46">
        <f t="shared" si="2"/>
        <v>-54026410</v>
      </c>
      <c r="I51" s="47">
        <f t="shared" si="3"/>
        <v>0</v>
      </c>
    </row>
    <row r="52" spans="1:9" ht="12.75" customHeight="1" x14ac:dyDescent="0.2">
      <c r="A52" s="43" t="s">
        <v>107</v>
      </c>
      <c r="B52" s="44" t="s">
        <v>108</v>
      </c>
      <c r="C52" s="45">
        <v>10609000</v>
      </c>
      <c r="D52" s="45">
        <v>0</v>
      </c>
      <c r="E52" s="45">
        <v>0</v>
      </c>
      <c r="F52" s="45">
        <v>10609000</v>
      </c>
      <c r="G52" s="46">
        <v>0</v>
      </c>
      <c r="H52" s="46">
        <f t="shared" si="2"/>
        <v>-10609000</v>
      </c>
      <c r="I52" s="47">
        <f t="shared" si="3"/>
        <v>0</v>
      </c>
    </row>
    <row r="53" spans="1:9" ht="22.5" x14ac:dyDescent="0.2">
      <c r="A53" s="38" t="s">
        <v>109</v>
      </c>
      <c r="B53" s="39" t="s">
        <v>110</v>
      </c>
      <c r="C53" s="40">
        <f>C54+C55+C56+C57</f>
        <v>136282959</v>
      </c>
      <c r="D53" s="40">
        <f t="shared" ref="D53:G53" si="12">D54+D55+D56+D57</f>
        <v>0</v>
      </c>
      <c r="E53" s="40">
        <f t="shared" si="12"/>
        <v>0</v>
      </c>
      <c r="F53" s="40">
        <f t="shared" si="12"/>
        <v>136282959</v>
      </c>
      <c r="G53" s="40">
        <f t="shared" si="12"/>
        <v>78411390</v>
      </c>
      <c r="H53" s="41">
        <f t="shared" si="2"/>
        <v>-57871569</v>
      </c>
      <c r="I53" s="42">
        <f t="shared" si="3"/>
        <v>57.535726091770577</v>
      </c>
    </row>
    <row r="54" spans="1:9" ht="12.75" customHeight="1" x14ac:dyDescent="0.2">
      <c r="A54" s="43" t="s">
        <v>111</v>
      </c>
      <c r="B54" s="44" t="s">
        <v>112</v>
      </c>
      <c r="C54" s="45">
        <v>15913500</v>
      </c>
      <c r="D54" s="45">
        <v>0</v>
      </c>
      <c r="E54" s="45">
        <v>0</v>
      </c>
      <c r="F54" s="45">
        <v>15913500</v>
      </c>
      <c r="G54" s="46">
        <v>366600</v>
      </c>
      <c r="H54" s="46">
        <f t="shared" si="2"/>
        <v>-15546900</v>
      </c>
      <c r="I54" s="47">
        <f t="shared" si="3"/>
        <v>2.3037044019228956</v>
      </c>
    </row>
    <row r="55" spans="1:9" ht="12.75" customHeight="1" x14ac:dyDescent="0.2">
      <c r="A55" s="43" t="s">
        <v>113</v>
      </c>
      <c r="B55" s="44" t="s">
        <v>114</v>
      </c>
      <c r="C55" s="45">
        <v>98180042</v>
      </c>
      <c r="D55" s="45">
        <v>0</v>
      </c>
      <c r="E55" s="45">
        <v>0</v>
      </c>
      <c r="F55" s="45">
        <v>98180042</v>
      </c>
      <c r="G55" s="46">
        <v>67408521</v>
      </c>
      <c r="H55" s="46">
        <f t="shared" si="2"/>
        <v>-30771521</v>
      </c>
      <c r="I55" s="47">
        <f t="shared" si="3"/>
        <v>68.658069019770835</v>
      </c>
    </row>
    <row r="56" spans="1:9" ht="12.75" customHeight="1" x14ac:dyDescent="0.2">
      <c r="A56" s="43" t="s">
        <v>115</v>
      </c>
      <c r="B56" s="44" t="s">
        <v>116</v>
      </c>
      <c r="C56" s="45">
        <v>21218000</v>
      </c>
      <c r="D56" s="45">
        <v>0</v>
      </c>
      <c r="E56" s="45">
        <v>0</v>
      </c>
      <c r="F56" s="45">
        <v>21218000</v>
      </c>
      <c r="G56" s="46">
        <v>7920000</v>
      </c>
      <c r="H56" s="46">
        <f t="shared" si="2"/>
        <v>-13298000</v>
      </c>
      <c r="I56" s="47">
        <f t="shared" si="3"/>
        <v>37.326798001696673</v>
      </c>
    </row>
    <row r="57" spans="1:9" ht="12.75" customHeight="1" x14ac:dyDescent="0.2">
      <c r="A57" s="43" t="s">
        <v>117</v>
      </c>
      <c r="B57" s="44" t="s">
        <v>118</v>
      </c>
      <c r="C57" s="45">
        <v>971417</v>
      </c>
      <c r="D57" s="45">
        <v>0</v>
      </c>
      <c r="E57" s="45">
        <v>0</v>
      </c>
      <c r="F57" s="45">
        <v>971417</v>
      </c>
      <c r="G57" s="46">
        <v>2716269</v>
      </c>
      <c r="H57" s="46">
        <f t="shared" si="2"/>
        <v>1744852</v>
      </c>
      <c r="I57" s="47">
        <f t="shared" si="3"/>
        <v>279.61925722938759</v>
      </c>
    </row>
    <row r="58" spans="1:9" ht="22.5" x14ac:dyDescent="0.2">
      <c r="A58" s="38" t="s">
        <v>119</v>
      </c>
      <c r="B58" s="39" t="s">
        <v>120</v>
      </c>
      <c r="C58" s="40">
        <f>C59+C60+C61</f>
        <v>559453797</v>
      </c>
      <c r="D58" s="40">
        <f t="shared" ref="D58:G58" si="13">D59+D60+D61</f>
        <v>0</v>
      </c>
      <c r="E58" s="40">
        <f t="shared" si="13"/>
        <v>0</v>
      </c>
      <c r="F58" s="40">
        <f t="shared" si="13"/>
        <v>559453797</v>
      </c>
      <c r="G58" s="40">
        <f t="shared" si="13"/>
        <v>503006764</v>
      </c>
      <c r="H58" s="41">
        <f t="shared" si="2"/>
        <v>-56447033</v>
      </c>
      <c r="I58" s="42">
        <f t="shared" si="3"/>
        <v>89.910331594371144</v>
      </c>
    </row>
    <row r="59" spans="1:9" ht="22.5" x14ac:dyDescent="0.2">
      <c r="A59" s="43" t="s">
        <v>121</v>
      </c>
      <c r="B59" s="44" t="s">
        <v>122</v>
      </c>
      <c r="C59" s="45">
        <v>99300240</v>
      </c>
      <c r="D59" s="45">
        <v>0</v>
      </c>
      <c r="E59" s="45">
        <v>0</v>
      </c>
      <c r="F59" s="45">
        <v>99300240</v>
      </c>
      <c r="G59" s="46">
        <v>23867384</v>
      </c>
      <c r="H59" s="46">
        <f t="shared" si="2"/>
        <v>-75432856</v>
      </c>
      <c r="I59" s="47">
        <f t="shared" si="3"/>
        <v>24.035575342013271</v>
      </c>
    </row>
    <row r="60" spans="1:9" ht="22.5" x14ac:dyDescent="0.2">
      <c r="A60" s="43" t="s">
        <v>123</v>
      </c>
      <c r="B60" s="44" t="s">
        <v>124</v>
      </c>
      <c r="C60" s="45">
        <v>439221945</v>
      </c>
      <c r="D60" s="45">
        <v>0</v>
      </c>
      <c r="E60" s="45">
        <v>0</v>
      </c>
      <c r="F60" s="45">
        <v>439221945</v>
      </c>
      <c r="G60" s="46">
        <v>249818012</v>
      </c>
      <c r="H60" s="46">
        <f t="shared" si="2"/>
        <v>-189403933</v>
      </c>
      <c r="I60" s="47">
        <f t="shared" si="3"/>
        <v>56.877397599065773</v>
      </c>
    </row>
    <row r="61" spans="1:9" ht="22.5" x14ac:dyDescent="0.2">
      <c r="A61" s="43" t="s">
        <v>125</v>
      </c>
      <c r="B61" s="44" t="s">
        <v>126</v>
      </c>
      <c r="C61" s="45">
        <v>20931612</v>
      </c>
      <c r="D61" s="45">
        <v>0</v>
      </c>
      <c r="E61" s="45">
        <v>0</v>
      </c>
      <c r="F61" s="45">
        <v>20931612</v>
      </c>
      <c r="G61" s="46">
        <v>229321368</v>
      </c>
      <c r="H61" s="46">
        <f t="shared" si="2"/>
        <v>208389756</v>
      </c>
      <c r="I61" s="47">
        <f t="shared" si="3"/>
        <v>1095.5743303478012</v>
      </c>
    </row>
    <row r="62" spans="1:9" ht="22.5" x14ac:dyDescent="0.2">
      <c r="A62" s="38" t="s">
        <v>127</v>
      </c>
      <c r="B62" s="39" t="s">
        <v>128</v>
      </c>
      <c r="C62" s="40">
        <f>C63+C64</f>
        <v>9600000000</v>
      </c>
      <c r="D62" s="40">
        <f t="shared" ref="D62:G62" si="14">D63+D64</f>
        <v>1672772188</v>
      </c>
      <c r="E62" s="40">
        <f t="shared" si="14"/>
        <v>0</v>
      </c>
      <c r="F62" s="40">
        <f t="shared" si="14"/>
        <v>11272772188</v>
      </c>
      <c r="G62" s="40">
        <f t="shared" si="14"/>
        <v>8702561799.0400009</v>
      </c>
      <c r="H62" s="41">
        <f t="shared" si="2"/>
        <v>-2570210388.9599991</v>
      </c>
      <c r="I62" s="42">
        <f t="shared" si="3"/>
        <v>77.199837394957569</v>
      </c>
    </row>
    <row r="63" spans="1:9" ht="22.5" x14ac:dyDescent="0.2">
      <c r="A63" s="43" t="s">
        <v>129</v>
      </c>
      <c r="B63" s="44" t="s">
        <v>130</v>
      </c>
      <c r="C63" s="45">
        <v>9000000000</v>
      </c>
      <c r="D63" s="45">
        <v>1672772188</v>
      </c>
      <c r="E63" s="45">
        <v>0</v>
      </c>
      <c r="F63" s="45">
        <v>10672772188</v>
      </c>
      <c r="G63" s="46">
        <v>2210778589.04</v>
      </c>
      <c r="H63" s="46">
        <f t="shared" si="2"/>
        <v>-8461993598.96</v>
      </c>
      <c r="I63" s="47">
        <f t="shared" si="3"/>
        <v>20.714192621160819</v>
      </c>
    </row>
    <row r="64" spans="1:9" ht="22.5" x14ac:dyDescent="0.2">
      <c r="A64" s="43" t="s">
        <v>131</v>
      </c>
      <c r="B64" s="44" t="s">
        <v>132</v>
      </c>
      <c r="C64" s="45">
        <v>600000000</v>
      </c>
      <c r="D64" s="45">
        <v>0</v>
      </c>
      <c r="E64" s="45">
        <v>0</v>
      </c>
      <c r="F64" s="45">
        <v>600000000</v>
      </c>
      <c r="G64" s="46">
        <v>6491783210</v>
      </c>
      <c r="H64" s="46">
        <f t="shared" si="2"/>
        <v>5891783210</v>
      </c>
      <c r="I64" s="47">
        <f t="shared" si="3"/>
        <v>1081.9638683333333</v>
      </c>
    </row>
    <row r="65" spans="1:9" ht="12.75" customHeight="1" x14ac:dyDescent="0.2">
      <c r="A65" s="33" t="s">
        <v>133</v>
      </c>
      <c r="B65" s="34" t="s">
        <v>134</v>
      </c>
      <c r="C65" s="35">
        <f>C66+C77+C79+C82</f>
        <v>2365000000</v>
      </c>
      <c r="D65" s="35">
        <f t="shared" ref="D65:G65" si="15">D66+D77+D79+D82</f>
        <v>41105101320</v>
      </c>
      <c r="E65" s="35">
        <f t="shared" si="15"/>
        <v>0</v>
      </c>
      <c r="F65" s="35">
        <f t="shared" si="15"/>
        <v>43470101320</v>
      </c>
      <c r="G65" s="35">
        <f t="shared" si="15"/>
        <v>5343303189.9000006</v>
      </c>
      <c r="H65" s="36">
        <f t="shared" si="2"/>
        <v>-38126798130.099998</v>
      </c>
      <c r="I65" s="37">
        <f t="shared" si="3"/>
        <v>12.291904153997496</v>
      </c>
    </row>
    <row r="66" spans="1:9" ht="22.5" x14ac:dyDescent="0.2">
      <c r="A66" s="38" t="s">
        <v>135</v>
      </c>
      <c r="B66" s="39" t="s">
        <v>136</v>
      </c>
      <c r="C66" s="40">
        <f>C67+C68+C69+C70+C71+C72+C73+C74+C75+C76</f>
        <v>0</v>
      </c>
      <c r="D66" s="40">
        <f t="shared" ref="D66:G66" si="16">D67+D68+D69+D70+D71+D72+D73+D74+D75+D76</f>
        <v>41038952698</v>
      </c>
      <c r="E66" s="40">
        <f t="shared" si="16"/>
        <v>0</v>
      </c>
      <c r="F66" s="40">
        <f t="shared" si="16"/>
        <v>41038952698</v>
      </c>
      <c r="G66" s="40">
        <f t="shared" si="16"/>
        <v>4406134851</v>
      </c>
      <c r="H66" s="41">
        <f t="shared" si="2"/>
        <v>-36632817847</v>
      </c>
      <c r="I66" s="42">
        <f t="shared" si="3"/>
        <v>10.736470015266081</v>
      </c>
    </row>
    <row r="67" spans="1:9" ht="34.5" thickBot="1" x14ac:dyDescent="0.25">
      <c r="A67" s="58" t="s">
        <v>137</v>
      </c>
      <c r="B67" s="59" t="s">
        <v>138</v>
      </c>
      <c r="C67" s="60">
        <v>0</v>
      </c>
      <c r="D67" s="60">
        <v>2276385127</v>
      </c>
      <c r="E67" s="60">
        <v>0</v>
      </c>
      <c r="F67" s="60">
        <v>2276385127</v>
      </c>
      <c r="G67" s="61">
        <v>0</v>
      </c>
      <c r="H67" s="61">
        <f t="shared" si="2"/>
        <v>-2276385127</v>
      </c>
      <c r="I67" s="62">
        <f t="shared" si="3"/>
        <v>0</v>
      </c>
    </row>
    <row r="68" spans="1:9" ht="22.5" x14ac:dyDescent="0.2">
      <c r="A68" s="53" t="s">
        <v>139</v>
      </c>
      <c r="B68" s="54" t="s">
        <v>140</v>
      </c>
      <c r="C68" s="55">
        <v>0</v>
      </c>
      <c r="D68" s="55">
        <v>19558075912</v>
      </c>
      <c r="E68" s="55">
        <v>0</v>
      </c>
      <c r="F68" s="55">
        <v>19558075912</v>
      </c>
      <c r="G68" s="56">
        <v>0</v>
      </c>
      <c r="H68" s="56">
        <f t="shared" si="2"/>
        <v>-19558075912</v>
      </c>
      <c r="I68" s="57">
        <f t="shared" si="3"/>
        <v>0</v>
      </c>
    </row>
    <row r="69" spans="1:9" ht="22.5" x14ac:dyDescent="0.2">
      <c r="A69" s="43" t="s">
        <v>141</v>
      </c>
      <c r="B69" s="44" t="s">
        <v>142</v>
      </c>
      <c r="C69" s="45">
        <v>0</v>
      </c>
      <c r="D69" s="45">
        <v>345784841</v>
      </c>
      <c r="E69" s="45">
        <v>0</v>
      </c>
      <c r="F69" s="45">
        <v>345784841</v>
      </c>
      <c r="G69" s="46">
        <v>0</v>
      </c>
      <c r="H69" s="46">
        <f t="shared" si="2"/>
        <v>-345784841</v>
      </c>
      <c r="I69" s="47">
        <f t="shared" si="3"/>
        <v>0</v>
      </c>
    </row>
    <row r="70" spans="1:9" ht="33.75" x14ac:dyDescent="0.2">
      <c r="A70" s="43" t="s">
        <v>143</v>
      </c>
      <c r="B70" s="44" t="s">
        <v>144</v>
      </c>
      <c r="C70" s="45">
        <v>0</v>
      </c>
      <c r="D70" s="45">
        <v>116985318</v>
      </c>
      <c r="E70" s="45">
        <v>0</v>
      </c>
      <c r="F70" s="45">
        <v>116985318</v>
      </c>
      <c r="G70" s="46">
        <v>0</v>
      </c>
      <c r="H70" s="46">
        <f t="shared" si="2"/>
        <v>-116985318</v>
      </c>
      <c r="I70" s="47">
        <f t="shared" si="3"/>
        <v>0</v>
      </c>
    </row>
    <row r="71" spans="1:9" ht="33.75" x14ac:dyDescent="0.2">
      <c r="A71" s="43" t="s">
        <v>145</v>
      </c>
      <c r="B71" s="44" t="s">
        <v>146</v>
      </c>
      <c r="C71" s="45">
        <v>0</v>
      </c>
      <c r="D71" s="45">
        <v>15998472086</v>
      </c>
      <c r="E71" s="45">
        <v>0</v>
      </c>
      <c r="F71" s="45">
        <v>15998472086</v>
      </c>
      <c r="G71" s="46">
        <v>4406134851</v>
      </c>
      <c r="H71" s="46">
        <f t="shared" si="2"/>
        <v>-11592337235</v>
      </c>
      <c r="I71" s="47">
        <f t="shared" si="3"/>
        <v>27.540972833622885</v>
      </c>
    </row>
    <row r="72" spans="1:9" ht="33.75" x14ac:dyDescent="0.2">
      <c r="A72" s="43" t="s">
        <v>147</v>
      </c>
      <c r="B72" s="44" t="s">
        <v>148</v>
      </c>
      <c r="C72" s="45">
        <v>0</v>
      </c>
      <c r="D72" s="45">
        <v>90792998</v>
      </c>
      <c r="E72" s="45">
        <v>0</v>
      </c>
      <c r="F72" s="45">
        <v>90792998</v>
      </c>
      <c r="G72" s="46">
        <v>0</v>
      </c>
      <c r="H72" s="46">
        <f t="shared" si="2"/>
        <v>-90792998</v>
      </c>
      <c r="I72" s="47">
        <f t="shared" si="3"/>
        <v>0</v>
      </c>
    </row>
    <row r="73" spans="1:9" ht="22.5" x14ac:dyDescent="0.2">
      <c r="A73" s="43" t="s">
        <v>149</v>
      </c>
      <c r="B73" s="44" t="s">
        <v>150</v>
      </c>
      <c r="C73" s="45">
        <v>0</v>
      </c>
      <c r="D73" s="45">
        <v>655710697</v>
      </c>
      <c r="E73" s="45">
        <v>0</v>
      </c>
      <c r="F73" s="45">
        <v>655710697</v>
      </c>
      <c r="G73" s="46">
        <v>0</v>
      </c>
      <c r="H73" s="46">
        <f t="shared" si="2"/>
        <v>-655710697</v>
      </c>
      <c r="I73" s="47">
        <f t="shared" si="3"/>
        <v>0</v>
      </c>
    </row>
    <row r="74" spans="1:9" ht="12.75" customHeight="1" x14ac:dyDescent="0.2">
      <c r="A74" s="43" t="s">
        <v>151</v>
      </c>
      <c r="B74" s="44" t="s">
        <v>5</v>
      </c>
      <c r="C74" s="45">
        <v>0</v>
      </c>
      <c r="D74" s="45">
        <v>245677678</v>
      </c>
      <c r="E74" s="45">
        <v>0</v>
      </c>
      <c r="F74" s="45">
        <v>245677678</v>
      </c>
      <c r="G74" s="46">
        <v>0</v>
      </c>
      <c r="H74" s="46">
        <f t="shared" si="2"/>
        <v>-245677678</v>
      </c>
      <c r="I74" s="47">
        <f t="shared" si="3"/>
        <v>0</v>
      </c>
    </row>
    <row r="75" spans="1:9" ht="22.5" x14ac:dyDescent="0.2">
      <c r="A75" s="43" t="s">
        <v>152</v>
      </c>
      <c r="B75" s="44" t="s">
        <v>153</v>
      </c>
      <c r="C75" s="45">
        <v>0</v>
      </c>
      <c r="D75" s="45">
        <v>561764310</v>
      </c>
      <c r="E75" s="45">
        <v>0</v>
      </c>
      <c r="F75" s="45">
        <v>561764310</v>
      </c>
      <c r="G75" s="46">
        <v>0</v>
      </c>
      <c r="H75" s="46">
        <f t="shared" si="2"/>
        <v>-561764310</v>
      </c>
      <c r="I75" s="47">
        <f t="shared" si="3"/>
        <v>0</v>
      </c>
    </row>
    <row r="76" spans="1:9" ht="22.5" x14ac:dyDescent="0.2">
      <c r="A76" s="43" t="s">
        <v>154</v>
      </c>
      <c r="B76" s="44" t="s">
        <v>155</v>
      </c>
      <c r="C76" s="45">
        <v>0</v>
      </c>
      <c r="D76" s="45">
        <v>1189303731</v>
      </c>
      <c r="E76" s="45">
        <v>0</v>
      </c>
      <c r="F76" s="45">
        <v>1189303731</v>
      </c>
      <c r="G76" s="46">
        <v>0</v>
      </c>
      <c r="H76" s="46">
        <f t="shared" si="2"/>
        <v>-1189303731</v>
      </c>
      <c r="I76" s="47">
        <f t="shared" si="3"/>
        <v>0</v>
      </c>
    </row>
    <row r="77" spans="1:9" ht="22.5" x14ac:dyDescent="0.2">
      <c r="A77" s="38" t="s">
        <v>156</v>
      </c>
      <c r="B77" s="39" t="s">
        <v>157</v>
      </c>
      <c r="C77" s="40">
        <f>C78</f>
        <v>300000000</v>
      </c>
      <c r="D77" s="40">
        <f t="shared" ref="D77:G77" si="17">D78</f>
        <v>7936202</v>
      </c>
      <c r="E77" s="40">
        <f t="shared" si="17"/>
        <v>0</v>
      </c>
      <c r="F77" s="40">
        <f t="shared" si="17"/>
        <v>307936202</v>
      </c>
      <c r="G77" s="40">
        <f t="shared" si="17"/>
        <v>306406540.35000002</v>
      </c>
      <c r="H77" s="41">
        <f t="shared" ref="H77:H112" si="18">G77-F77</f>
        <v>-1529661.6499999762</v>
      </c>
      <c r="I77" s="42">
        <f t="shared" ref="I77:I112" si="19">G77/F77*100</f>
        <v>99.503253712923311</v>
      </c>
    </row>
    <row r="78" spans="1:9" ht="22.5" x14ac:dyDescent="0.2">
      <c r="A78" s="43" t="s">
        <v>158</v>
      </c>
      <c r="B78" s="44" t="s">
        <v>159</v>
      </c>
      <c r="C78" s="45">
        <v>300000000</v>
      </c>
      <c r="D78" s="45">
        <v>7936202</v>
      </c>
      <c r="E78" s="45">
        <v>0</v>
      </c>
      <c r="F78" s="45">
        <v>307936202</v>
      </c>
      <c r="G78" s="46">
        <v>306406540.35000002</v>
      </c>
      <c r="H78" s="46">
        <f t="shared" si="18"/>
        <v>-1529661.6499999762</v>
      </c>
      <c r="I78" s="47">
        <f t="shared" si="19"/>
        <v>99.503253712923311</v>
      </c>
    </row>
    <row r="79" spans="1:9" ht="22.5" x14ac:dyDescent="0.2">
      <c r="A79" s="38" t="s">
        <v>160</v>
      </c>
      <c r="B79" s="39" t="s">
        <v>161</v>
      </c>
      <c r="C79" s="40">
        <f>C80+C81</f>
        <v>65000000</v>
      </c>
      <c r="D79" s="40">
        <f t="shared" ref="D79:G79" si="20">D80+D81</f>
        <v>58212420</v>
      </c>
      <c r="E79" s="40">
        <f t="shared" si="20"/>
        <v>0</v>
      </c>
      <c r="F79" s="40">
        <f t="shared" si="20"/>
        <v>123212420</v>
      </c>
      <c r="G79" s="40">
        <f t="shared" si="20"/>
        <v>144083867.55000001</v>
      </c>
      <c r="H79" s="41">
        <f t="shared" si="18"/>
        <v>20871447.550000012</v>
      </c>
      <c r="I79" s="42">
        <f t="shared" si="19"/>
        <v>116.93940233460232</v>
      </c>
    </row>
    <row r="80" spans="1:9" ht="22.5" x14ac:dyDescent="0.2">
      <c r="A80" s="43" t="s">
        <v>162</v>
      </c>
      <c r="B80" s="44" t="s">
        <v>163</v>
      </c>
      <c r="C80" s="45">
        <v>65000000</v>
      </c>
      <c r="D80" s="45">
        <v>0</v>
      </c>
      <c r="E80" s="45">
        <v>0</v>
      </c>
      <c r="F80" s="45">
        <v>65000000</v>
      </c>
      <c r="G80" s="46">
        <v>85871447.549999997</v>
      </c>
      <c r="H80" s="46">
        <f t="shared" si="18"/>
        <v>20871447.549999997</v>
      </c>
      <c r="I80" s="47">
        <f t="shared" si="19"/>
        <v>132.10991930769231</v>
      </c>
    </row>
    <row r="81" spans="1:9" ht="22.5" x14ac:dyDescent="0.2">
      <c r="A81" s="43" t="s">
        <v>164</v>
      </c>
      <c r="B81" s="44" t="s">
        <v>165</v>
      </c>
      <c r="C81" s="45">
        <v>0</v>
      </c>
      <c r="D81" s="45">
        <v>58212420</v>
      </c>
      <c r="E81" s="45">
        <v>0</v>
      </c>
      <c r="F81" s="45">
        <v>58212420</v>
      </c>
      <c r="G81" s="46">
        <v>58212420</v>
      </c>
      <c r="H81" s="46">
        <f t="shared" si="18"/>
        <v>0</v>
      </c>
      <c r="I81" s="47">
        <f t="shared" si="19"/>
        <v>100</v>
      </c>
    </row>
    <row r="82" spans="1:9" ht="12.75" customHeight="1" x14ac:dyDescent="0.2">
      <c r="A82" s="38" t="s">
        <v>166</v>
      </c>
      <c r="B82" s="39" t="s">
        <v>167</v>
      </c>
      <c r="C82" s="40">
        <f>C83</f>
        <v>2000000000</v>
      </c>
      <c r="D82" s="40">
        <f t="shared" ref="D82:G82" si="21">D83</f>
        <v>0</v>
      </c>
      <c r="E82" s="40">
        <f t="shared" si="21"/>
        <v>0</v>
      </c>
      <c r="F82" s="40">
        <f t="shared" si="21"/>
        <v>2000000000</v>
      </c>
      <c r="G82" s="40">
        <f t="shared" si="21"/>
        <v>486677931</v>
      </c>
      <c r="H82" s="41">
        <f t="shared" si="18"/>
        <v>-1513322069</v>
      </c>
      <c r="I82" s="42">
        <f t="shared" si="19"/>
        <v>24.333896549999999</v>
      </c>
    </row>
    <row r="83" spans="1:9" ht="12.75" customHeight="1" x14ac:dyDescent="0.2">
      <c r="A83" s="43" t="s">
        <v>168</v>
      </c>
      <c r="B83" s="44" t="s">
        <v>169</v>
      </c>
      <c r="C83" s="45">
        <v>2000000000</v>
      </c>
      <c r="D83" s="45">
        <v>0</v>
      </c>
      <c r="E83" s="45">
        <v>0</v>
      </c>
      <c r="F83" s="45">
        <v>2000000000</v>
      </c>
      <c r="G83" s="46">
        <v>486677931</v>
      </c>
      <c r="H83" s="46">
        <f t="shared" si="18"/>
        <v>-1513322069</v>
      </c>
      <c r="I83" s="47">
        <f t="shared" si="19"/>
        <v>24.333896549999999</v>
      </c>
    </row>
    <row r="84" spans="1:9" ht="12.75" customHeight="1" x14ac:dyDescent="0.2">
      <c r="A84" s="33" t="s">
        <v>170</v>
      </c>
      <c r="B84" s="34" t="s">
        <v>171</v>
      </c>
      <c r="C84" s="35">
        <f>C85</f>
        <v>6379359995</v>
      </c>
      <c r="D84" s="35">
        <f t="shared" ref="D84:G84" si="22">D85</f>
        <v>0</v>
      </c>
      <c r="E84" s="35">
        <f t="shared" si="22"/>
        <v>0</v>
      </c>
      <c r="F84" s="35">
        <f t="shared" si="22"/>
        <v>6379359995</v>
      </c>
      <c r="G84" s="35">
        <f t="shared" si="22"/>
        <v>4623912447.3299999</v>
      </c>
      <c r="H84" s="36">
        <f t="shared" si="18"/>
        <v>-1755447547.6700001</v>
      </c>
      <c r="I84" s="37">
        <f t="shared" si="19"/>
        <v>72.482387746641024</v>
      </c>
    </row>
    <row r="85" spans="1:9" ht="33.75" x14ac:dyDescent="0.2">
      <c r="A85" s="38" t="s">
        <v>172</v>
      </c>
      <c r="B85" s="39" t="s">
        <v>173</v>
      </c>
      <c r="C85" s="40">
        <f>C86+C87</f>
        <v>6379359995</v>
      </c>
      <c r="D85" s="40">
        <f t="shared" ref="D85:G85" si="23">D86+D87</f>
        <v>0</v>
      </c>
      <c r="E85" s="40">
        <f t="shared" si="23"/>
        <v>0</v>
      </c>
      <c r="F85" s="40">
        <f t="shared" si="23"/>
        <v>6379359995</v>
      </c>
      <c r="G85" s="40">
        <f t="shared" si="23"/>
        <v>4623912447.3299999</v>
      </c>
      <c r="H85" s="41">
        <f t="shared" si="18"/>
        <v>-1755447547.6700001</v>
      </c>
      <c r="I85" s="42">
        <f t="shared" si="19"/>
        <v>72.482387746641024</v>
      </c>
    </row>
    <row r="86" spans="1:9" ht="22.5" x14ac:dyDescent="0.2">
      <c r="A86" s="43" t="s">
        <v>174</v>
      </c>
      <c r="B86" s="44" t="s">
        <v>175</v>
      </c>
      <c r="C86" s="45">
        <v>6354359995</v>
      </c>
      <c r="D86" s="45">
        <v>0</v>
      </c>
      <c r="E86" s="45">
        <v>0</v>
      </c>
      <c r="F86" s="45">
        <v>6354359995</v>
      </c>
      <c r="G86" s="46">
        <v>4623912447.3299999</v>
      </c>
      <c r="H86" s="46">
        <f t="shared" si="18"/>
        <v>-1730447547.6700001</v>
      </c>
      <c r="I86" s="47">
        <f t="shared" si="19"/>
        <v>72.767555677808275</v>
      </c>
    </row>
    <row r="87" spans="1:9" ht="23.25" thickBot="1" x14ac:dyDescent="0.25">
      <c r="A87" s="58" t="s">
        <v>176</v>
      </c>
      <c r="B87" s="59" t="s">
        <v>177</v>
      </c>
      <c r="C87" s="60">
        <v>25000000</v>
      </c>
      <c r="D87" s="60">
        <v>0</v>
      </c>
      <c r="E87" s="60">
        <v>0</v>
      </c>
      <c r="F87" s="60">
        <v>25000000</v>
      </c>
      <c r="G87" s="61">
        <v>0</v>
      </c>
      <c r="H87" s="61">
        <f t="shared" si="18"/>
        <v>-25000000</v>
      </c>
      <c r="I87" s="62">
        <f t="shared" si="19"/>
        <v>0</v>
      </c>
    </row>
    <row r="88" spans="1:9" ht="22.5" x14ac:dyDescent="0.2">
      <c r="A88" s="63" t="s">
        <v>178</v>
      </c>
      <c r="B88" s="64" t="s">
        <v>179</v>
      </c>
      <c r="C88" s="65">
        <f>C89</f>
        <v>103099652260</v>
      </c>
      <c r="D88" s="65">
        <f t="shared" ref="D88:G88" si="24">D89</f>
        <v>7479948978</v>
      </c>
      <c r="E88" s="65">
        <f t="shared" si="24"/>
        <v>0</v>
      </c>
      <c r="F88" s="65">
        <f t="shared" si="24"/>
        <v>110579601238</v>
      </c>
      <c r="G88" s="65">
        <f t="shared" si="24"/>
        <v>83604219906</v>
      </c>
      <c r="H88" s="66">
        <f t="shared" si="18"/>
        <v>-26975381332</v>
      </c>
      <c r="I88" s="67">
        <f t="shared" si="19"/>
        <v>75.60546336756903</v>
      </c>
    </row>
    <row r="89" spans="1:9" ht="22.5" x14ac:dyDescent="0.2">
      <c r="A89" s="33" t="s">
        <v>180</v>
      </c>
      <c r="B89" s="34" t="s">
        <v>181</v>
      </c>
      <c r="C89" s="35">
        <f>C90+C94+C96+C98</f>
        <v>103099652260</v>
      </c>
      <c r="D89" s="35">
        <f t="shared" ref="D89:G89" si="25">D90+D94+D96+D98</f>
        <v>7479948978</v>
      </c>
      <c r="E89" s="35">
        <f t="shared" si="25"/>
        <v>0</v>
      </c>
      <c r="F89" s="35">
        <f t="shared" si="25"/>
        <v>110579601238</v>
      </c>
      <c r="G89" s="35">
        <f t="shared" si="25"/>
        <v>83604219906</v>
      </c>
      <c r="H89" s="36">
        <f t="shared" si="18"/>
        <v>-26975381332</v>
      </c>
      <c r="I89" s="37">
        <f t="shared" si="19"/>
        <v>75.60546336756903</v>
      </c>
    </row>
    <row r="90" spans="1:9" ht="22.5" x14ac:dyDescent="0.2">
      <c r="A90" s="38" t="s">
        <v>182</v>
      </c>
      <c r="B90" s="39" t="s">
        <v>183</v>
      </c>
      <c r="C90" s="40">
        <f>C91+C92+C93</f>
        <v>103099652260</v>
      </c>
      <c r="D90" s="40">
        <f t="shared" ref="D90:G90" si="26">D91+D92+D93</f>
        <v>5221248700</v>
      </c>
      <c r="E90" s="40">
        <f t="shared" si="26"/>
        <v>0</v>
      </c>
      <c r="F90" s="40">
        <f t="shared" si="26"/>
        <v>108320900960</v>
      </c>
      <c r="G90" s="40">
        <f t="shared" si="26"/>
        <v>81345519628</v>
      </c>
      <c r="H90" s="41">
        <f t="shared" si="18"/>
        <v>-26975381332</v>
      </c>
      <c r="I90" s="42">
        <f t="shared" si="19"/>
        <v>75.096790099667572</v>
      </c>
    </row>
    <row r="91" spans="1:9" ht="12.75" customHeight="1" x14ac:dyDescent="0.2">
      <c r="A91" s="43" t="s">
        <v>184</v>
      </c>
      <c r="B91" s="44" t="s">
        <v>185</v>
      </c>
      <c r="C91" s="45">
        <v>101157642473</v>
      </c>
      <c r="D91" s="45">
        <v>3881939328</v>
      </c>
      <c r="E91" s="45">
        <v>0</v>
      </c>
      <c r="F91" s="45">
        <v>105039581801</v>
      </c>
      <c r="G91" s="46">
        <v>78064200469</v>
      </c>
      <c r="H91" s="46">
        <f t="shared" si="18"/>
        <v>-26975381332</v>
      </c>
      <c r="I91" s="47">
        <f t="shared" si="19"/>
        <v>74.318841650468954</v>
      </c>
    </row>
    <row r="92" spans="1:9" ht="12.75" customHeight="1" x14ac:dyDescent="0.2">
      <c r="A92" s="43" t="s">
        <v>186</v>
      </c>
      <c r="B92" s="44" t="s">
        <v>187</v>
      </c>
      <c r="C92" s="45">
        <v>0</v>
      </c>
      <c r="D92" s="45">
        <v>1335545787</v>
      </c>
      <c r="E92" s="45">
        <v>0</v>
      </c>
      <c r="F92" s="45">
        <v>1335545787</v>
      </c>
      <c r="G92" s="46">
        <v>1335545787</v>
      </c>
      <c r="H92" s="46">
        <f t="shared" si="18"/>
        <v>0</v>
      </c>
      <c r="I92" s="47">
        <f t="shared" si="19"/>
        <v>100</v>
      </c>
    </row>
    <row r="93" spans="1:9" ht="12.75" customHeight="1" x14ac:dyDescent="0.2">
      <c r="A93" s="43" t="s">
        <v>188</v>
      </c>
      <c r="B93" s="44" t="s">
        <v>189</v>
      </c>
      <c r="C93" s="45">
        <v>1942009787</v>
      </c>
      <c r="D93" s="45">
        <v>3763585</v>
      </c>
      <c r="E93" s="45">
        <v>0</v>
      </c>
      <c r="F93" s="45">
        <v>1945773372</v>
      </c>
      <c r="G93" s="46">
        <v>1945773372</v>
      </c>
      <c r="H93" s="46">
        <f t="shared" si="18"/>
        <v>0</v>
      </c>
      <c r="I93" s="47">
        <f t="shared" si="19"/>
        <v>100</v>
      </c>
    </row>
    <row r="94" spans="1:9" ht="45" x14ac:dyDescent="0.2">
      <c r="A94" s="38" t="s">
        <v>190</v>
      </c>
      <c r="B94" s="39" t="s">
        <v>191</v>
      </c>
      <c r="C94" s="40">
        <f>C95</f>
        <v>0</v>
      </c>
      <c r="D94" s="40">
        <f t="shared" ref="D94:G94" si="27">D95</f>
        <v>251713270</v>
      </c>
      <c r="E94" s="40">
        <f t="shared" si="27"/>
        <v>0</v>
      </c>
      <c r="F94" s="40">
        <f t="shared" si="27"/>
        <v>251713270</v>
      </c>
      <c r="G94" s="40">
        <f t="shared" si="27"/>
        <v>251713270</v>
      </c>
      <c r="H94" s="41">
        <f t="shared" si="18"/>
        <v>0</v>
      </c>
      <c r="I94" s="42">
        <f t="shared" si="19"/>
        <v>100</v>
      </c>
    </row>
    <row r="95" spans="1:9" ht="22.5" x14ac:dyDescent="0.2">
      <c r="A95" s="43" t="s">
        <v>192</v>
      </c>
      <c r="B95" s="44" t="s">
        <v>193</v>
      </c>
      <c r="C95" s="45">
        <v>0</v>
      </c>
      <c r="D95" s="45">
        <v>251713270</v>
      </c>
      <c r="E95" s="45">
        <v>0</v>
      </c>
      <c r="F95" s="45">
        <v>251713270</v>
      </c>
      <c r="G95" s="46">
        <v>251713270</v>
      </c>
      <c r="H95" s="46">
        <f t="shared" si="18"/>
        <v>0</v>
      </c>
      <c r="I95" s="47">
        <f t="shared" si="19"/>
        <v>100</v>
      </c>
    </row>
    <row r="96" spans="1:9" ht="56.25" x14ac:dyDescent="0.2">
      <c r="A96" s="38" t="s">
        <v>194</v>
      </c>
      <c r="B96" s="39" t="s">
        <v>195</v>
      </c>
      <c r="C96" s="40">
        <f>C97</f>
        <v>0</v>
      </c>
      <c r="D96" s="40">
        <f t="shared" ref="D96:G96" si="28">D97</f>
        <v>937524971</v>
      </c>
      <c r="E96" s="40">
        <f t="shared" si="28"/>
        <v>0</v>
      </c>
      <c r="F96" s="40">
        <f t="shared" si="28"/>
        <v>937524971</v>
      </c>
      <c r="G96" s="40">
        <f t="shared" si="28"/>
        <v>937524971</v>
      </c>
      <c r="H96" s="41">
        <f t="shared" si="18"/>
        <v>0</v>
      </c>
      <c r="I96" s="42">
        <f t="shared" si="19"/>
        <v>100</v>
      </c>
    </row>
    <row r="97" spans="1:9" ht="33.75" x14ac:dyDescent="0.2">
      <c r="A97" s="43" t="s">
        <v>196</v>
      </c>
      <c r="B97" s="44" t="s">
        <v>197</v>
      </c>
      <c r="C97" s="45">
        <v>0</v>
      </c>
      <c r="D97" s="45">
        <v>937524971</v>
      </c>
      <c r="E97" s="45">
        <v>0</v>
      </c>
      <c r="F97" s="45">
        <v>937524971</v>
      </c>
      <c r="G97" s="46">
        <v>937524971</v>
      </c>
      <c r="H97" s="46">
        <f t="shared" si="18"/>
        <v>0</v>
      </c>
      <c r="I97" s="47">
        <f t="shared" si="19"/>
        <v>100</v>
      </c>
    </row>
    <row r="98" spans="1:9" ht="22.5" x14ac:dyDescent="0.2">
      <c r="A98" s="38" t="s">
        <v>198</v>
      </c>
      <c r="B98" s="39" t="s">
        <v>199</v>
      </c>
      <c r="C98" s="40">
        <f>C99</f>
        <v>0</v>
      </c>
      <c r="D98" s="40">
        <f t="shared" ref="D98:G98" si="29">D99</f>
        <v>1069462037</v>
      </c>
      <c r="E98" s="40">
        <f t="shared" si="29"/>
        <v>0</v>
      </c>
      <c r="F98" s="40">
        <f t="shared" si="29"/>
        <v>1069462037</v>
      </c>
      <c r="G98" s="40">
        <f t="shared" si="29"/>
        <v>1069462037</v>
      </c>
      <c r="H98" s="41">
        <f t="shared" si="18"/>
        <v>0</v>
      </c>
      <c r="I98" s="42">
        <f t="shared" si="19"/>
        <v>100</v>
      </c>
    </row>
    <row r="99" spans="1:9" ht="22.5" x14ac:dyDescent="0.2">
      <c r="A99" s="43" t="s">
        <v>200</v>
      </c>
      <c r="B99" s="44" t="s">
        <v>201</v>
      </c>
      <c r="C99" s="45">
        <v>0</v>
      </c>
      <c r="D99" s="45">
        <v>1069462037</v>
      </c>
      <c r="E99" s="45">
        <v>0</v>
      </c>
      <c r="F99" s="45">
        <v>1069462037</v>
      </c>
      <c r="G99" s="46">
        <v>1069462037</v>
      </c>
      <c r="H99" s="46">
        <f t="shared" si="18"/>
        <v>0</v>
      </c>
      <c r="I99" s="47">
        <f t="shared" si="19"/>
        <v>100</v>
      </c>
    </row>
    <row r="100" spans="1:9" ht="22.5" x14ac:dyDescent="0.2">
      <c r="A100" s="33" t="s">
        <v>202</v>
      </c>
      <c r="B100" s="34" t="s">
        <v>203</v>
      </c>
      <c r="C100" s="35">
        <f>C101</f>
        <v>44953470345</v>
      </c>
      <c r="D100" s="35">
        <f t="shared" ref="D100:G100" si="30">D101</f>
        <v>623381590</v>
      </c>
      <c r="E100" s="35">
        <f t="shared" si="30"/>
        <v>0</v>
      </c>
      <c r="F100" s="35">
        <f t="shared" si="30"/>
        <v>45576851935</v>
      </c>
      <c r="G100" s="35">
        <f t="shared" si="30"/>
        <v>30157209401</v>
      </c>
      <c r="H100" s="36">
        <f t="shared" si="18"/>
        <v>-15419642534</v>
      </c>
      <c r="I100" s="37">
        <f t="shared" si="19"/>
        <v>66.167820111860905</v>
      </c>
    </row>
    <row r="101" spans="1:9" ht="12.75" customHeight="1" x14ac:dyDescent="0.2">
      <c r="A101" s="33" t="s">
        <v>204</v>
      </c>
      <c r="B101" s="34" t="s">
        <v>205</v>
      </c>
      <c r="C101" s="35">
        <f>C102</f>
        <v>44953470345</v>
      </c>
      <c r="D101" s="35">
        <f t="shared" ref="D101:G101" si="31">D102</f>
        <v>623381590</v>
      </c>
      <c r="E101" s="35">
        <f t="shared" si="31"/>
        <v>0</v>
      </c>
      <c r="F101" s="35">
        <f t="shared" si="31"/>
        <v>45576851935</v>
      </c>
      <c r="G101" s="35">
        <f t="shared" si="31"/>
        <v>30157209401</v>
      </c>
      <c r="H101" s="36">
        <f t="shared" si="18"/>
        <v>-15419642534</v>
      </c>
      <c r="I101" s="37">
        <f t="shared" si="19"/>
        <v>66.167820111860905</v>
      </c>
    </row>
    <row r="102" spans="1:9" ht="22.5" x14ac:dyDescent="0.2">
      <c r="A102" s="38" t="s">
        <v>206</v>
      </c>
      <c r="B102" s="39" t="s">
        <v>207</v>
      </c>
      <c r="C102" s="40">
        <f>C103+C104+C105</f>
        <v>44953470345</v>
      </c>
      <c r="D102" s="40">
        <f t="shared" ref="D102:G102" si="32">D103+D104+D105</f>
        <v>623381590</v>
      </c>
      <c r="E102" s="40">
        <f t="shared" si="32"/>
        <v>0</v>
      </c>
      <c r="F102" s="40">
        <f t="shared" si="32"/>
        <v>45576851935</v>
      </c>
      <c r="G102" s="40">
        <f t="shared" si="32"/>
        <v>30157209401</v>
      </c>
      <c r="H102" s="41">
        <f t="shared" si="18"/>
        <v>-15419642534</v>
      </c>
      <c r="I102" s="42">
        <f t="shared" si="19"/>
        <v>66.167820111860905</v>
      </c>
    </row>
    <row r="103" spans="1:9" ht="12.75" customHeight="1" x14ac:dyDescent="0.2">
      <c r="A103" s="43" t="s">
        <v>208</v>
      </c>
      <c r="B103" s="44" t="s">
        <v>209</v>
      </c>
      <c r="C103" s="45">
        <v>42553470345</v>
      </c>
      <c r="D103" s="45">
        <v>208248132</v>
      </c>
      <c r="E103" s="45">
        <v>0</v>
      </c>
      <c r="F103" s="45">
        <v>42761718477</v>
      </c>
      <c r="G103" s="46">
        <v>27998567124</v>
      </c>
      <c r="H103" s="46">
        <f t="shared" si="18"/>
        <v>-14763151353</v>
      </c>
      <c r="I103" s="47">
        <f t="shared" si="19"/>
        <v>65.475776281206819</v>
      </c>
    </row>
    <row r="104" spans="1:9" ht="22.5" x14ac:dyDescent="0.2">
      <c r="A104" s="43" t="s">
        <v>210</v>
      </c>
      <c r="B104" s="44" t="s">
        <v>211</v>
      </c>
      <c r="C104" s="45">
        <v>2400000000</v>
      </c>
      <c r="D104" s="45">
        <v>415133458</v>
      </c>
      <c r="E104" s="45">
        <v>0</v>
      </c>
      <c r="F104" s="45">
        <v>2815133458</v>
      </c>
      <c r="G104" s="46">
        <v>535696471</v>
      </c>
      <c r="H104" s="46">
        <f t="shared" si="18"/>
        <v>-2279436987</v>
      </c>
      <c r="I104" s="47">
        <f t="shared" si="19"/>
        <v>19.029167852687998</v>
      </c>
    </row>
    <row r="105" spans="1:9" ht="33.75" x14ac:dyDescent="0.2">
      <c r="A105" s="43" t="s">
        <v>212</v>
      </c>
      <c r="B105" s="44" t="s">
        <v>213</v>
      </c>
      <c r="C105" s="45">
        <v>0</v>
      </c>
      <c r="D105" s="45">
        <v>0</v>
      </c>
      <c r="E105" s="45">
        <v>0</v>
      </c>
      <c r="F105" s="45">
        <v>0</v>
      </c>
      <c r="G105" s="46">
        <v>1622945806</v>
      </c>
      <c r="H105" s="46">
        <f t="shared" si="18"/>
        <v>1622945806</v>
      </c>
      <c r="I105" s="47">
        <v>0</v>
      </c>
    </row>
    <row r="106" spans="1:9" ht="23.25" thickBot="1" x14ac:dyDescent="0.25">
      <c r="A106" s="68" t="s">
        <v>214</v>
      </c>
      <c r="B106" s="69" t="s">
        <v>215</v>
      </c>
      <c r="C106" s="70">
        <f>C107</f>
        <v>0</v>
      </c>
      <c r="D106" s="70">
        <f t="shared" ref="D106:G106" si="33">D107</f>
        <v>37081108430</v>
      </c>
      <c r="E106" s="70">
        <f t="shared" si="33"/>
        <v>0</v>
      </c>
      <c r="F106" s="70">
        <f t="shared" si="33"/>
        <v>37081108430</v>
      </c>
      <c r="G106" s="70">
        <f t="shared" si="33"/>
        <v>0</v>
      </c>
      <c r="H106" s="71">
        <f t="shared" si="18"/>
        <v>-37081108430</v>
      </c>
      <c r="I106" s="72">
        <f t="shared" si="19"/>
        <v>0</v>
      </c>
    </row>
    <row r="107" spans="1:9" ht="22.5" x14ac:dyDescent="0.2">
      <c r="A107" s="63" t="s">
        <v>216</v>
      </c>
      <c r="B107" s="64" t="s">
        <v>217</v>
      </c>
      <c r="C107" s="65">
        <f>C108</f>
        <v>0</v>
      </c>
      <c r="D107" s="65">
        <f t="shared" ref="D107:G107" si="34">D108</f>
        <v>37081108430</v>
      </c>
      <c r="E107" s="65">
        <f t="shared" si="34"/>
        <v>0</v>
      </c>
      <c r="F107" s="65">
        <f t="shared" si="34"/>
        <v>37081108430</v>
      </c>
      <c r="G107" s="65">
        <f t="shared" si="34"/>
        <v>0</v>
      </c>
      <c r="H107" s="66">
        <f t="shared" si="18"/>
        <v>-37081108430</v>
      </c>
      <c r="I107" s="67">
        <f t="shared" si="19"/>
        <v>0</v>
      </c>
    </row>
    <row r="108" spans="1:9" ht="22.5" x14ac:dyDescent="0.2">
      <c r="A108" s="38" t="s">
        <v>218</v>
      </c>
      <c r="B108" s="39" t="s">
        <v>219</v>
      </c>
      <c r="C108" s="40">
        <f>C109+C110+C111+C112</f>
        <v>0</v>
      </c>
      <c r="D108" s="40">
        <f t="shared" ref="D108:G108" si="35">D109+D110+D111+D112</f>
        <v>37081108430</v>
      </c>
      <c r="E108" s="40">
        <f t="shared" si="35"/>
        <v>0</v>
      </c>
      <c r="F108" s="40">
        <f t="shared" si="35"/>
        <v>37081108430</v>
      </c>
      <c r="G108" s="40">
        <f t="shared" si="35"/>
        <v>0</v>
      </c>
      <c r="H108" s="41">
        <f t="shared" si="18"/>
        <v>-37081108430</v>
      </c>
      <c r="I108" s="42">
        <f t="shared" si="19"/>
        <v>0</v>
      </c>
    </row>
    <row r="109" spans="1:9" ht="33.75" x14ac:dyDescent="0.2">
      <c r="A109" s="43" t="s">
        <v>220</v>
      </c>
      <c r="B109" s="44" t="s">
        <v>221</v>
      </c>
      <c r="C109" s="45">
        <v>0</v>
      </c>
      <c r="D109" s="45">
        <v>2500000000</v>
      </c>
      <c r="E109" s="45">
        <v>0</v>
      </c>
      <c r="F109" s="45">
        <v>2500000000</v>
      </c>
      <c r="G109" s="46">
        <v>0</v>
      </c>
      <c r="H109" s="46">
        <f t="shared" si="18"/>
        <v>-2500000000</v>
      </c>
      <c r="I109" s="47">
        <f t="shared" si="19"/>
        <v>0</v>
      </c>
    </row>
    <row r="110" spans="1:9" ht="56.25" x14ac:dyDescent="0.2">
      <c r="A110" s="43" t="s">
        <v>222</v>
      </c>
      <c r="B110" s="44" t="s">
        <v>223</v>
      </c>
      <c r="C110" s="45">
        <v>0</v>
      </c>
      <c r="D110" s="45">
        <v>22581702968</v>
      </c>
      <c r="E110" s="45">
        <v>0</v>
      </c>
      <c r="F110" s="45">
        <v>22581702968</v>
      </c>
      <c r="G110" s="46">
        <v>0</v>
      </c>
      <c r="H110" s="46">
        <f t="shared" si="18"/>
        <v>-22581702968</v>
      </c>
      <c r="I110" s="47">
        <f t="shared" si="19"/>
        <v>0</v>
      </c>
    </row>
    <row r="111" spans="1:9" ht="67.5" x14ac:dyDescent="0.2">
      <c r="A111" s="43" t="s">
        <v>224</v>
      </c>
      <c r="B111" s="44" t="s">
        <v>225</v>
      </c>
      <c r="C111" s="45">
        <v>0</v>
      </c>
      <c r="D111" s="45">
        <v>3934401649</v>
      </c>
      <c r="E111" s="45">
        <v>0</v>
      </c>
      <c r="F111" s="45">
        <v>3934401649</v>
      </c>
      <c r="G111" s="46">
        <v>0</v>
      </c>
      <c r="H111" s="46">
        <f t="shared" si="18"/>
        <v>-3934401649</v>
      </c>
      <c r="I111" s="47">
        <f t="shared" si="19"/>
        <v>0</v>
      </c>
    </row>
    <row r="112" spans="1:9" ht="101.25" x14ac:dyDescent="0.2">
      <c r="A112" s="43" t="s">
        <v>226</v>
      </c>
      <c r="B112" s="44" t="s">
        <v>227</v>
      </c>
      <c r="C112" s="45">
        <v>0</v>
      </c>
      <c r="D112" s="45">
        <v>8065003813</v>
      </c>
      <c r="E112" s="45">
        <v>0</v>
      </c>
      <c r="F112" s="45">
        <v>8065003813</v>
      </c>
      <c r="G112" s="46">
        <v>0</v>
      </c>
      <c r="H112" s="46">
        <f t="shared" si="18"/>
        <v>-8065003813</v>
      </c>
      <c r="I112" s="47">
        <f t="shared" si="19"/>
        <v>0</v>
      </c>
    </row>
    <row r="113" spans="1:9" x14ac:dyDescent="0.2">
      <c r="A113" s="73"/>
      <c r="B113" s="74"/>
      <c r="C113" s="75"/>
      <c r="D113" s="75"/>
      <c r="E113" s="75"/>
      <c r="F113" s="75"/>
      <c r="G113" s="74"/>
      <c r="H113" s="74"/>
      <c r="I113" s="76"/>
    </row>
    <row r="114" spans="1:9" x14ac:dyDescent="0.2">
      <c r="A114" s="73"/>
      <c r="B114" s="74"/>
      <c r="C114" s="75"/>
      <c r="D114" s="75"/>
      <c r="E114" s="75"/>
      <c r="F114" s="75"/>
      <c r="G114" s="74"/>
      <c r="H114" s="74"/>
      <c r="I114" s="76"/>
    </row>
    <row r="115" spans="1:9" x14ac:dyDescent="0.2">
      <c r="A115" s="92" t="s">
        <v>254</v>
      </c>
      <c r="B115" s="93"/>
      <c r="C115" s="93"/>
      <c r="D115" s="93"/>
      <c r="E115" s="93"/>
      <c r="F115" s="93"/>
      <c r="G115" s="93"/>
      <c r="H115" s="93"/>
      <c r="I115" s="94"/>
    </row>
    <row r="116" spans="1:9" x14ac:dyDescent="0.2">
      <c r="A116" s="89" t="s">
        <v>255</v>
      </c>
      <c r="B116" s="90"/>
      <c r="C116" s="90"/>
      <c r="D116" s="90"/>
      <c r="E116" s="90"/>
      <c r="F116" s="90"/>
      <c r="G116" s="90"/>
      <c r="H116" s="90"/>
      <c r="I116" s="91"/>
    </row>
    <row r="117" spans="1:9" ht="24.75" customHeight="1" x14ac:dyDescent="0.2">
      <c r="A117" s="86" t="s">
        <v>256</v>
      </c>
      <c r="B117" s="87"/>
      <c r="C117" s="87"/>
      <c r="D117" s="87"/>
      <c r="E117" s="87"/>
      <c r="F117" s="87"/>
      <c r="G117" s="87"/>
      <c r="H117" s="87"/>
      <c r="I117" s="88"/>
    </row>
    <row r="118" spans="1:9" x14ac:dyDescent="0.2">
      <c r="A118" s="26"/>
      <c r="B118" s="27"/>
      <c r="C118" s="27"/>
      <c r="D118" s="27"/>
      <c r="E118" s="27"/>
      <c r="F118" s="27"/>
      <c r="G118" s="27"/>
      <c r="H118" s="27"/>
      <c r="I118" s="76"/>
    </row>
    <row r="119" spans="1:9" x14ac:dyDescent="0.2">
      <c r="A119" s="73"/>
      <c r="B119" s="74"/>
      <c r="C119" s="75"/>
      <c r="D119" s="75"/>
      <c r="E119" s="75"/>
      <c r="F119" s="75"/>
      <c r="G119" s="74"/>
      <c r="H119" s="74"/>
      <c r="I119" s="76"/>
    </row>
    <row r="120" spans="1:9" x14ac:dyDescent="0.2">
      <c r="A120" s="73"/>
      <c r="B120" s="74"/>
      <c r="C120" s="75"/>
      <c r="D120" s="75"/>
      <c r="E120" s="75"/>
      <c r="F120" s="75"/>
      <c r="G120" s="74"/>
      <c r="H120" s="74"/>
      <c r="I120" s="76"/>
    </row>
    <row r="121" spans="1:9" x14ac:dyDescent="0.2">
      <c r="A121" s="73"/>
      <c r="B121" s="74"/>
      <c r="C121" s="75"/>
      <c r="D121" s="75"/>
      <c r="E121" s="75"/>
      <c r="F121" s="75"/>
      <c r="G121" s="74"/>
      <c r="H121" s="74"/>
      <c r="I121" s="76"/>
    </row>
    <row r="122" spans="1:9" x14ac:dyDescent="0.2">
      <c r="A122" s="73"/>
      <c r="B122" s="74"/>
      <c r="C122" s="75"/>
      <c r="D122" s="75"/>
      <c r="E122" s="75"/>
      <c r="F122" s="75"/>
      <c r="G122" s="74"/>
      <c r="H122" s="74"/>
      <c r="I122" s="76"/>
    </row>
    <row r="123" spans="1:9" x14ac:dyDescent="0.2">
      <c r="A123" s="73"/>
      <c r="B123" s="74"/>
      <c r="C123" s="75"/>
      <c r="D123" s="75"/>
      <c r="E123" s="75"/>
      <c r="F123" s="75"/>
      <c r="G123" s="74"/>
      <c r="H123" s="74"/>
      <c r="I123" s="76"/>
    </row>
    <row r="124" spans="1:9" x14ac:dyDescent="0.2">
      <c r="A124" s="73"/>
      <c r="B124" s="74"/>
      <c r="C124" s="75"/>
      <c r="D124" s="75"/>
      <c r="E124" s="75"/>
      <c r="F124" s="75"/>
      <c r="G124" s="74"/>
      <c r="H124" s="74"/>
      <c r="I124" s="76"/>
    </row>
    <row r="125" spans="1:9" ht="12" thickBot="1" x14ac:dyDescent="0.25">
      <c r="A125" s="77"/>
      <c r="B125" s="78"/>
      <c r="C125" s="79"/>
      <c r="D125" s="79"/>
      <c r="E125" s="79"/>
      <c r="F125" s="79"/>
      <c r="G125" s="78"/>
      <c r="H125" s="78"/>
      <c r="I125" s="80"/>
    </row>
  </sheetData>
  <mergeCells count="19">
    <mergeCell ref="B1:G1"/>
    <mergeCell ref="H1:H7"/>
    <mergeCell ref="D2:E2"/>
    <mergeCell ref="B3:G3"/>
    <mergeCell ref="B4:G4"/>
    <mergeCell ref="B5:G5"/>
    <mergeCell ref="B6:G6"/>
    <mergeCell ref="H8:H9"/>
    <mergeCell ref="I8:I9"/>
    <mergeCell ref="D10:E10"/>
    <mergeCell ref="A117:I117"/>
    <mergeCell ref="A116:I116"/>
    <mergeCell ref="A115:I115"/>
    <mergeCell ref="A8:A9"/>
    <mergeCell ref="B8:B9"/>
    <mergeCell ref="C8:C9"/>
    <mergeCell ref="D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Sheet1</vt:lpstr>
      <vt:lpstr>Hoja1</vt:lpstr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2020-10-21T17:22:20Z</cp:lastPrinted>
  <dcterms:created xsi:type="dcterms:W3CDTF">2020-10-20T14:44:41Z</dcterms:created>
  <dcterms:modified xsi:type="dcterms:W3CDTF">2020-10-21T17:22:54Z</dcterms:modified>
</cp:coreProperties>
</file>