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525" windowWidth="3555" windowHeight="1275" firstSheet="10" activeTab="11"/>
  </bookViews>
  <sheets>
    <sheet name="Sheet1" sheetId="1" r:id="rId1"/>
    <sheet name="Hoja1" sheetId="8" r:id="rId2"/>
    <sheet name="ENERO" sheetId="2" r:id="rId3"/>
    <sheet name="Hoja2" sheetId="3" r:id="rId4"/>
    <sheet name="FEBRERO" sheetId="5" r:id="rId5"/>
    <sheet name="Hoja5" sheetId="6" r:id="rId6"/>
    <sheet name="MARZO" sheetId="9" r:id="rId7"/>
    <sheet name="Hoja3" sheetId="11" r:id="rId8"/>
    <sheet name="ABRIL" sheetId="12" r:id="rId9"/>
    <sheet name="Hoja6" sheetId="14" r:id="rId10"/>
    <sheet name="Hoja12" sheetId="26" r:id="rId11"/>
    <sheet name="OCTUBRE" sheetId="25" r:id="rId12"/>
  </sheets>
  <definedNames>
    <definedName name="_xlnm.Print_Titles" localSheetId="8">ABRIL!$8:$10</definedName>
    <definedName name="_xlnm.Print_Titles" localSheetId="2">ENERO!$8:$10</definedName>
    <definedName name="_xlnm.Print_Titles" localSheetId="4">FEBRERO!$8:$10</definedName>
    <definedName name="_xlnm.Print_Titles" localSheetId="6">MARZO!$8:$10</definedName>
    <definedName name="_xlnm.Print_Titles" localSheetId="11">OCTUBRE!$7:$9</definedName>
  </definedNames>
  <calcPr calcId="144525"/>
</workbook>
</file>

<file path=xl/calcChain.xml><?xml version="1.0" encoding="utf-8"?>
<calcChain xmlns="http://schemas.openxmlformats.org/spreadsheetml/2006/main">
  <c r="H41" i="25" l="1"/>
  <c r="I47" i="25"/>
  <c r="I46" i="25"/>
  <c r="I45" i="25"/>
  <c r="I44" i="25"/>
  <c r="I42" i="25"/>
  <c r="I41" i="25"/>
  <c r="I40" i="25"/>
  <c r="I39" i="25"/>
  <c r="I38" i="25"/>
  <c r="I37" i="25"/>
  <c r="I35" i="25"/>
  <c r="I33" i="25"/>
  <c r="I32" i="25"/>
  <c r="I28" i="25"/>
  <c r="I29" i="25"/>
  <c r="I30" i="25"/>
  <c r="I27" i="25"/>
  <c r="I26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1" i="25"/>
  <c r="I10" i="25"/>
  <c r="H29" i="25" l="1"/>
  <c r="H26" i="25"/>
  <c r="H27" i="25"/>
  <c r="H28" i="25"/>
  <c r="H30" i="25"/>
  <c r="H32" i="25"/>
  <c r="H33" i="25"/>
  <c r="H35" i="25"/>
  <c r="H37" i="25"/>
  <c r="H38" i="25"/>
  <c r="H39" i="25"/>
  <c r="H40" i="25"/>
  <c r="H42" i="25"/>
  <c r="H43" i="25"/>
  <c r="H44" i="25"/>
  <c r="H45" i="25"/>
  <c r="H46" i="25"/>
  <c r="H47" i="25"/>
  <c r="H14" i="25"/>
  <c r="H15" i="25"/>
  <c r="H16" i="25"/>
  <c r="H17" i="25"/>
  <c r="H18" i="25"/>
  <c r="H19" i="25"/>
  <c r="H20" i="25"/>
  <c r="H21" i="25"/>
  <c r="H22" i="25"/>
  <c r="H23" i="25"/>
  <c r="H24" i="25"/>
  <c r="H11" i="25"/>
  <c r="H13" i="25"/>
  <c r="H10" i="25"/>
  <c r="C38" i="25"/>
  <c r="D38" i="25"/>
  <c r="D37" i="25" s="1"/>
  <c r="D35" i="25" s="1"/>
  <c r="G38" i="25"/>
  <c r="F38" i="25"/>
  <c r="F37" i="25" s="1"/>
  <c r="F35" i="25" s="1"/>
  <c r="E38" i="25"/>
  <c r="E37" i="25" s="1"/>
  <c r="E35" i="25" s="1"/>
  <c r="G37" i="25"/>
  <c r="G35" i="25"/>
  <c r="G32" i="25"/>
  <c r="F32" i="25"/>
  <c r="E32" i="25"/>
  <c r="D32" i="25"/>
  <c r="G11" i="25"/>
  <c r="G10" i="25" s="1"/>
  <c r="G26" i="25"/>
  <c r="F26" i="25"/>
  <c r="E26" i="25"/>
  <c r="E11" i="25" s="1"/>
  <c r="D26" i="25"/>
  <c r="D11" i="25" s="1"/>
  <c r="D13" i="25"/>
  <c r="C13" i="25"/>
  <c r="G13" i="25"/>
  <c r="F13" i="25"/>
  <c r="E13" i="25"/>
  <c r="C37" i="25"/>
  <c r="C35" i="25" s="1"/>
  <c r="C32" i="25"/>
  <c r="C26" i="25"/>
  <c r="D10" i="25" l="1"/>
  <c r="F11" i="25"/>
  <c r="F10" i="25" s="1"/>
  <c r="E10" i="25"/>
  <c r="C11" i="25"/>
  <c r="C10" i="25" s="1"/>
  <c r="I46" i="12" l="1"/>
  <c r="H46" i="12"/>
  <c r="I45" i="12"/>
  <c r="H45" i="12"/>
  <c r="I43" i="12"/>
  <c r="H43" i="12"/>
  <c r="I42" i="12"/>
  <c r="H42" i="12"/>
  <c r="I41" i="12"/>
  <c r="H41" i="12"/>
  <c r="I40" i="12"/>
  <c r="H40" i="12"/>
  <c r="I39" i="12"/>
  <c r="H39" i="12"/>
  <c r="I38" i="12"/>
  <c r="H38" i="12"/>
  <c r="I37" i="12"/>
  <c r="H37" i="12"/>
  <c r="I35" i="12"/>
  <c r="H35" i="12"/>
  <c r="I34" i="12"/>
  <c r="H34" i="12"/>
  <c r="I32" i="12"/>
  <c r="H32" i="12"/>
  <c r="I31" i="12"/>
  <c r="H31" i="12"/>
  <c r="I30" i="12"/>
  <c r="H30" i="12"/>
  <c r="I29" i="12"/>
  <c r="H29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H14" i="12"/>
  <c r="I12" i="12"/>
  <c r="H12" i="12"/>
  <c r="I54" i="9"/>
  <c r="H54" i="9"/>
  <c r="I53" i="9"/>
  <c r="H53" i="9"/>
  <c r="H52" i="9"/>
  <c r="I51" i="9"/>
  <c r="H51" i="9"/>
  <c r="I50" i="9"/>
  <c r="H50" i="9"/>
  <c r="I49" i="9"/>
  <c r="H49" i="9"/>
  <c r="I48" i="9"/>
  <c r="H48" i="9"/>
  <c r="H47" i="9"/>
  <c r="I46" i="9"/>
  <c r="H46" i="9"/>
  <c r="I45" i="9"/>
  <c r="H45" i="9"/>
  <c r="H44" i="9"/>
  <c r="I43" i="9"/>
  <c r="H43" i="9"/>
  <c r="H42" i="9"/>
  <c r="I41" i="9"/>
  <c r="H41" i="9"/>
  <c r="I40" i="9"/>
  <c r="H40" i="9"/>
  <c r="I38" i="9"/>
  <c r="H38" i="9"/>
  <c r="I37" i="9"/>
  <c r="H37" i="9"/>
  <c r="I36" i="9"/>
  <c r="H36" i="9"/>
  <c r="I35" i="9"/>
  <c r="H35" i="9"/>
  <c r="I33" i="9"/>
  <c r="H33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H13" i="9"/>
  <c r="I11" i="9"/>
  <c r="H11" i="9"/>
  <c r="H76" i="5"/>
  <c r="H75" i="5"/>
  <c r="I73" i="5"/>
  <c r="H73" i="5"/>
  <c r="H72" i="5"/>
  <c r="H71" i="5"/>
  <c r="I70" i="5"/>
  <c r="H70" i="5"/>
  <c r="I69" i="5"/>
  <c r="H69" i="5"/>
  <c r="I67" i="5"/>
  <c r="H67" i="5"/>
  <c r="I66" i="5"/>
  <c r="H66" i="5"/>
  <c r="H65" i="5"/>
  <c r="I64" i="5"/>
  <c r="H64" i="5"/>
  <c r="I63" i="5"/>
  <c r="H63" i="5"/>
  <c r="I62" i="5"/>
  <c r="H62" i="5"/>
  <c r="I60" i="5"/>
  <c r="H60" i="5"/>
  <c r="H59" i="5"/>
  <c r="I58" i="5"/>
  <c r="H58" i="5"/>
  <c r="I57" i="5"/>
  <c r="H57" i="5"/>
  <c r="I56" i="5"/>
  <c r="H56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H44" i="5"/>
  <c r="I43" i="5"/>
  <c r="H43" i="5"/>
  <c r="H41" i="5"/>
  <c r="I40" i="5"/>
  <c r="H40" i="5"/>
  <c r="I39" i="5"/>
  <c r="H39" i="5"/>
  <c r="I38" i="5"/>
  <c r="H38" i="5"/>
  <c r="H37" i="5"/>
  <c r="I36" i="5"/>
  <c r="H36" i="5"/>
  <c r="I35" i="5"/>
  <c r="H35" i="5"/>
  <c r="I34" i="5"/>
  <c r="H34" i="5"/>
  <c r="I33" i="5"/>
  <c r="H33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1" i="5"/>
  <c r="H11" i="5"/>
  <c r="H77" i="2"/>
  <c r="H76" i="2"/>
  <c r="H75" i="2"/>
  <c r="I74" i="2"/>
  <c r="H74" i="2"/>
  <c r="H73" i="2"/>
  <c r="H72" i="2"/>
  <c r="I71" i="2"/>
  <c r="H71" i="2"/>
  <c r="I70" i="2"/>
  <c r="H70" i="2"/>
  <c r="I69" i="2"/>
  <c r="H69" i="2"/>
  <c r="H68" i="2"/>
  <c r="I67" i="2"/>
  <c r="H67" i="2"/>
  <c r="I65" i="2"/>
  <c r="H65" i="2"/>
  <c r="I64" i="2"/>
  <c r="H64" i="2"/>
  <c r="H63" i="2"/>
  <c r="H62" i="2"/>
  <c r="I61" i="2"/>
  <c r="H61" i="2"/>
  <c r="H60" i="2"/>
  <c r="I59" i="2"/>
  <c r="H59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H13" i="2"/>
  <c r="I11" i="2"/>
  <c r="H11" i="2"/>
</calcChain>
</file>

<file path=xl/sharedStrings.xml><?xml version="1.0" encoding="utf-8"?>
<sst xmlns="http://schemas.openxmlformats.org/spreadsheetml/2006/main" count="1721" uniqueCount="271">
  <si>
    <t>Presupuesto Aprobado</t>
  </si>
  <si>
    <t>Variación Presupuestal</t>
  </si>
  <si>
    <t>%   Par.</t>
  </si>
  <si>
    <t>% 
 Eje</t>
  </si>
  <si>
    <t>Adiciones</t>
  </si>
  <si>
    <t>Reducciones</t>
  </si>
  <si>
    <t>1</t>
  </si>
  <si>
    <t>PRESUPUESTO DE INGRESOS</t>
  </si>
  <si>
    <t>11</t>
  </si>
  <si>
    <t>RECURSOS PROPIOS</t>
  </si>
  <si>
    <t>111</t>
  </si>
  <si>
    <t>INGRESOS CORRIENTES</t>
  </si>
  <si>
    <t>1112</t>
  </si>
  <si>
    <t>INGRESOS NO TRIBUTARIOS</t>
  </si>
  <si>
    <t>11121</t>
  </si>
  <si>
    <t>SUBSISTEMA DE DOCENCIA</t>
  </si>
  <si>
    <t>111212</t>
  </si>
  <si>
    <t>MATRICULAS</t>
  </si>
  <si>
    <t>1112121</t>
  </si>
  <si>
    <t>PREGRADO</t>
  </si>
  <si>
    <t>111212101</t>
  </si>
  <si>
    <t>Programas Propios</t>
  </si>
  <si>
    <t>1112122</t>
  </si>
  <si>
    <t>POSTGRADO</t>
  </si>
  <si>
    <t>111212202</t>
  </si>
  <si>
    <t>Programas SUE</t>
  </si>
  <si>
    <t>1112124</t>
  </si>
  <si>
    <t>OTROS SERVICIOS EDUCATIVOS Y COMPLEMENTARIOS</t>
  </si>
  <si>
    <t>111212401</t>
  </si>
  <si>
    <t>SERVICIOS EDUCATIVOS Y COMPLEMENTARIOS</t>
  </si>
  <si>
    <t>111213</t>
  </si>
  <si>
    <t>OTROS SERVICIOS EDUCATIVOS</t>
  </si>
  <si>
    <t>1112131</t>
  </si>
  <si>
    <t>111213101</t>
  </si>
  <si>
    <t>Servicios educativos y complementarios</t>
  </si>
  <si>
    <t>13</t>
  </si>
  <si>
    <t>INGRESOS PROPIOS</t>
  </si>
  <si>
    <t>131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</si>
  <si>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</si>
  <si>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</si>
  <si>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</si>
  <si>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</si>
  <si>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</si>
  <si>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</si>
  <si>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</si>
  <si>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</si>
  <si>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</si>
  <si>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</si>
  <si>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</si>
  <si>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</si>
  <si>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</si>
  <si>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</si>
  <si>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</si>
  <si>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1310302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</si>
  <si>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</si>
  <si>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</si>
  <si>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</si>
  <si>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</si>
  <si>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</si>
  <si>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</si>
  <si>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</si>
  <si>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</si>
  <si>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13105</t>
  </si>
  <si>
    <t>1310501</t>
  </si>
  <si>
    <t>13108</t>
  </si>
  <si>
    <t>SERVICIOS TÉCNOLOGICOS</t>
  </si>
  <si>
    <t>1310801</t>
  </si>
  <si>
    <t>I.I.B.T.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</si>
  <si>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</si>
  <si>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</si>
  <si>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</si>
  <si>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</si>
  <si>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</si>
  <si>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</si>
  <si>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</si>
  <si>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</si>
  <si>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</si>
  <si>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</si>
  <si>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</si>
  <si>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</si>
  <si>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</si>
  <si>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</si>
  <si>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</si>
  <si>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</si>
  <si>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</si>
  <si>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</si>
  <si>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</si>
  <si>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</si>
  <si>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</si>
  <si>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</si>
  <si>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</si>
  <si>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</si>
  <si>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13111</t>
  </si>
  <si>
    <t>INGRESOS TRIBUTARIOS</t>
  </si>
  <si>
    <t>1311101</t>
  </si>
  <si>
    <t>Estampilla prodesarrollo Unicor Ley 382 de 1997</t>
  </si>
  <si>
    <t>132</t>
  </si>
  <si>
    <t>RECURSOS DE CAPITAL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</si>
  <si>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</si>
  <si>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</si>
  <si>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</si>
  <si>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</si>
  <si>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</si>
  <si>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</si>
  <si>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</si>
  <si>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</si>
  <si>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</si>
  <si>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</si>
  <si>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</si>
  <si>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</si>
  <si>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</si>
  <si>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</si>
  <si>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</si>
  <si>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</si>
  <si>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</si>
  <si>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</si>
  <si>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</si>
  <si>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</si>
  <si>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</si>
  <si>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</si>
  <si>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</si>
  <si>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</si>
  <si>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</si>
  <si>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</si>
  <si>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1410102</t>
  </si>
  <si>
    <t>Funcionamiento art. 87</t>
  </si>
  <si>
    <t>1410103</t>
  </si>
  <si>
    <t>Inversión</t>
  </si>
  <si>
    <t>1410104</t>
  </si>
  <si>
    <t>Concurrencia pasivo pensional</t>
  </si>
  <si>
    <t>14104</t>
  </si>
  <si>
    <t>RECURSOS CREE LEY 1607 DE 2012</t>
  </si>
  <si>
    <t>1410401</t>
  </si>
  <si>
    <t>Aportes recursos CREE</t>
  </si>
  <si>
    <t>TOTALES</t>
  </si>
  <si>
    <t>LUIS ALFONSO DIAZ VARGAS</t>
  </si>
  <si>
    <t>MAGEORGI GALVAN ZUMAQUE</t>
  </si>
  <si>
    <t>DIVISON DE ASUNTOS FINANCIEROS</t>
  </si>
  <si>
    <t>JEFE DE PRESUPUESTO</t>
  </si>
  <si>
    <t>SEVEN - Presupuesto de Gobierno - Digital Ware Ltda.</t>
  </si>
  <si>
    <t>Formato de fecha:</t>
  </si>
  <si>
    <t>dd/mm/yyyy</t>
  </si>
  <si>
    <t>DODIGOS PPTALES</t>
  </si>
  <si>
    <t xml:space="preserve">CONCEPTOS PRESUPUESTALES </t>
  </si>
  <si>
    <t>PRESUPUESTO APROPIADO</t>
  </si>
  <si>
    <t>MODIFICACIONES</t>
  </si>
  <si>
    <t>PRESUPUESTO DEFINITIVO</t>
  </si>
  <si>
    <t>EJECUCION ACUMULADA</t>
  </si>
  <si>
    <t>VALOR %</t>
  </si>
  <si>
    <t>VALORACION EN $</t>
  </si>
  <si>
    <t>ADICION</t>
  </si>
  <si>
    <t>REDUCCION</t>
  </si>
  <si>
    <t>UNIVERSIDAD DE CÓRDOBA</t>
  </si>
  <si>
    <t>OFICINA DE ASUNTOS FINANCIEROS</t>
  </si>
  <si>
    <t>SECCIÓN DE PRESUPUESTO</t>
  </si>
  <si>
    <t xml:space="preserve"> INFORME DE EJECUCIÓN DE INGRESOS </t>
  </si>
  <si>
    <t>NIT 891080031-3</t>
  </si>
  <si>
    <t>Supervisado: MARGEORGE GALVAN ZUMAQUE</t>
  </si>
  <si>
    <t>Elaborado:  BIENVENIDA ANGULO MARTINEZ</t>
  </si>
  <si>
    <t xml:space="preserve">Jefe de Presupuesto ( E) </t>
  </si>
  <si>
    <t>Funcionaria Grupo de Apoyo</t>
  </si>
  <si>
    <t xml:space="preserve">  ENERO DE 2016</t>
  </si>
  <si>
    <t>RECURSOS DE ESTAMPILLAS - INVERSION</t>
  </si>
  <si>
    <t>1320110</t>
  </si>
  <si>
    <t>RECURSOS DE ESTAMPILLAS - PASIVO PENSIONAL</t>
  </si>
  <si>
    <t>1320109</t>
  </si>
  <si>
    <t>RECURSOS DE ESTAMPILLAS INVESTIGACION</t>
  </si>
  <si>
    <t>1320108</t>
  </si>
  <si>
    <t>RECURSOS PROPIOS - CONSULTORIAS Y CONVENIOS</t>
  </si>
  <si>
    <t>1320107</t>
  </si>
  <si>
    <t>RECURSOS NACION - ESTAMPILLAS LEY 1697 DE 2013</t>
  </si>
  <si>
    <t>1320106</t>
  </si>
  <si>
    <t>RECURSOS NACION - CREE-INVERSION VIGENCIA 2015</t>
  </si>
  <si>
    <t>1320105</t>
  </si>
  <si>
    <t>RECURSOS NACION - INVERSION</t>
  </si>
  <si>
    <t>1320104</t>
  </si>
  <si>
    <t>RECURSOS NACION - PASIVO PENSIONAL</t>
  </si>
  <si>
    <t>1320103</t>
  </si>
  <si>
    <t>RECURSOS NACION - BIENESTAR UNIVERSITARIO</t>
  </si>
  <si>
    <t>1320102</t>
  </si>
  <si>
    <t>RECURSOS NACION - INVESTIGACION Y EXTENSION</t>
  </si>
  <si>
    <t>1320101</t>
  </si>
  <si>
    <t>RECURSOS DEL BALANCE</t>
  </si>
  <si>
    <t>13201</t>
  </si>
  <si>
    <t>CONTRATO DE FINANCIACION N°907-2015 CELEBRADO ENTRE COLCIENCIAS Y UNICOR</t>
  </si>
  <si>
    <t>1310701</t>
  </si>
  <si>
    <t>CONVENIOS Y CONTRATOS DE EXTENSIÓN</t>
  </si>
  <si>
    <t>13107</t>
  </si>
  <si>
    <t>111212201</t>
  </si>
  <si>
    <t>DISTANCIA</t>
  </si>
  <si>
    <t>111212102</t>
  </si>
  <si>
    <t>CODIGO PPTALES</t>
  </si>
  <si>
    <t>CONCEPTOS PRESUPUESTALES</t>
  </si>
  <si>
    <t>NULO NULO</t>
  </si>
  <si>
    <t>DELCY YANETH SANCHEZ MARTINEZ</t>
  </si>
  <si>
    <t>DIRECTORA GENERAL</t>
  </si>
  <si>
    <t>Contador</t>
  </si>
  <si>
    <t>7=(5-6)</t>
  </si>
  <si>
    <t>7(5-6)</t>
  </si>
  <si>
    <t>MARGEORGE GALVAN ZUMAQUE</t>
  </si>
  <si>
    <t>01 DE ENERO A 30 DE ENERO DE 2016</t>
  </si>
  <si>
    <t>01 DE ENERO AL 29 FEBRERO   DE 2016</t>
  </si>
  <si>
    <t>01 DE  ENERO AL 31 MARZO  DE 2016</t>
  </si>
  <si>
    <t>RESULTADO DEL EJERCICIO %</t>
  </si>
  <si>
    <t>RESULTADO DEL EJERCICIO $</t>
  </si>
  <si>
    <t xml:space="preserve">Esta información se publica atendiendo a la Ley 1712 de 2014, "Por medio de la cual se Crea la ley de Transparencia y del derecho de acceso </t>
  </si>
  <si>
    <t xml:space="preserve"> a la Información Pública Nacional y se dictan otras disposiciones".</t>
  </si>
  <si>
    <t>13106</t>
  </si>
  <si>
    <t>CONVENIOS Y CONTRATOS DE INVESTIGACIÓN</t>
  </si>
  <si>
    <t>1310601</t>
  </si>
  <si>
    <t>CONTRATO FP N°44842-021-2016 FIDUPREVISORA Y UNICOR</t>
  </si>
  <si>
    <t>1310702</t>
  </si>
  <si>
    <t>CONTRATO INTERADMINISTRATIVO N°0013-2016 URRA S.A E.S.P - UNICOR</t>
  </si>
  <si>
    <t>1310703</t>
  </si>
  <si>
    <t>CONTRATO INTERADMINISTRATIVO N°0015-2016 URRA S.A E.S.P - UNICOR</t>
  </si>
  <si>
    <t>1310704</t>
  </si>
  <si>
    <t>CONTRATO INTERADMINISTRATIVO N0027-2016 URRA S.A ESP - UNICOR</t>
  </si>
  <si>
    <t>14103</t>
  </si>
  <si>
    <t>RECURSOS ESTAMPILLA UNIVERSIDAD NACIONAL Y OTRAS, LEY 1697 DE 2013</t>
  </si>
  <si>
    <t>1410301</t>
  </si>
  <si>
    <t>Aportes estampilla Universidad Nacional y otras</t>
  </si>
  <si>
    <t>01 DE  ENERO AL 30 DE ABRIL  DE 2016</t>
  </si>
  <si>
    <t>8(6/5)*100</t>
  </si>
  <si>
    <t>8=(6/5)*100</t>
  </si>
  <si>
    <t>1310705</t>
  </si>
  <si>
    <t>CARTA DE ACUERDO FAO-UNICOR-2016</t>
  </si>
  <si>
    <t>1310706</t>
  </si>
  <si>
    <t>CONTRATO N° 012-2016 C.V.S - UNICOR</t>
  </si>
  <si>
    <t>1310707</t>
  </si>
  <si>
    <t>ORDEN DE TRABAJO CERRO MATOSO N° 03939-04-16 UNICOR</t>
  </si>
  <si>
    <t>1320111</t>
  </si>
  <si>
    <t>RECURSOS DE ESTAMPILLAS - LIQUIDACION DE INGRESOS 2015</t>
  </si>
  <si>
    <t>14105</t>
  </si>
  <si>
    <t>1410501</t>
  </si>
  <si>
    <t>APORTES ESTAMPILLAS UNIVERSIDAD NACIONAL RES. 13631 DE 2015</t>
  </si>
  <si>
    <t>1310709</t>
  </si>
  <si>
    <t>CONTRATO FIDUPREVISORA-UNICOR N°FP44842-095-2016</t>
  </si>
  <si>
    <t>1310710</t>
  </si>
  <si>
    <t>CONVENIO N° 012-2016 MUNICIPIO DE MONTERIA - UNICOR</t>
  </si>
  <si>
    <t>1310711</t>
  </si>
  <si>
    <t>CONTRATO MUNMOMIL - UNICOR N° 002-2016</t>
  </si>
  <si>
    <t>1310712</t>
  </si>
  <si>
    <t>CONTRATO SINCHI-UNICOR N°98-2016</t>
  </si>
  <si>
    <t>1310713</t>
  </si>
  <si>
    <t>CONVENIO MME-UPME Y UNICOR N°218-2016</t>
  </si>
  <si>
    <t>1310714</t>
  </si>
  <si>
    <t>ALOE TECHNOLOGY - UNICOR I-036-2016</t>
  </si>
  <si>
    <t>RECAUDO ACUMULADO</t>
  </si>
  <si>
    <t>DELCY YANET SANCHEZ MARTINEZ</t>
  </si>
  <si>
    <t>11123</t>
  </si>
  <si>
    <t>SUBSISTEMA DE EXTENSIÓN</t>
  </si>
  <si>
    <t>111231</t>
  </si>
  <si>
    <t>SERVICIOS DE EXTENSIÓN</t>
  </si>
  <si>
    <t>1310716</t>
  </si>
  <si>
    <t>CONVENIO N°407-2016 MINSALUD-INSTITUTO SALUD Y UNICOR</t>
  </si>
  <si>
    <t>1310717</t>
  </si>
  <si>
    <t>ORDEN DE COMPRA N°4540354999 CERROMATOSO - UNICOR</t>
  </si>
  <si>
    <t>1310718</t>
  </si>
  <si>
    <t>CONVENIO N°167-2016 FONDO DE ADAPTACION Y UNICOR</t>
  </si>
  <si>
    <t>1310719</t>
  </si>
  <si>
    <t>CONVENIO N°046-2016 UNIGUAJIRA - UNICOR</t>
  </si>
  <si>
    <t>14102</t>
  </si>
  <si>
    <t>DESCUENTO DE VOTACION (LEY 403/1997 Y RES 08685 DE 2015)</t>
  </si>
  <si>
    <t>1410201</t>
  </si>
  <si>
    <t>Recurso por descuento de votación</t>
  </si>
  <si>
    <t>14107</t>
  </si>
  <si>
    <t>DISTRIBUCION RECURSOS CESU RES 16839 - 2016</t>
  </si>
  <si>
    <t>1410701</t>
  </si>
  <si>
    <t>01 DE  ENERO AL 30 OCTUBRE  DE 2016</t>
  </si>
  <si>
    <t xml:space="preserve"> INFORME DE EJECUCIÓN PRESUPUESTAL DE INGRESOS ACUMULADOS</t>
  </si>
  <si>
    <t>Jefe División Asuntos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</si>
</sst>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0"/>
    <numFmt numFmtId="165" formatCode="_(* #,##0_);_(* \(#,##0\);_(* &quot;-&quot;??_);_(@_)"/>
  </numFmts>
  <fonts count="22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12"/>
      <name val="Calibri"/>
      <family val="2"/>
    </font>
    <font>
      <sz val="8"/>
      <color rgb="FF000000"/>
      <name val="Arial"/>
      <family val="2"/>
    </font>
    <font>
      <sz val="8"/>
      <color rgb="FF000000"/>
      <name val="Arial Rounded MT Bold"/>
      <family val="2"/>
    </font>
    <font>
      <b/>
      <u/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00000"/>
      <name val="Arial"/>
      <family val="2"/>
    </font>
    <font>
      <b/>
      <sz val="8"/>
      <color rgb="FF000000"/>
      <name val="Arial Rounded MT Bold"/>
      <family val="2"/>
    </font>
    <font>
      <b/>
      <u val="singleAccounting"/>
      <sz val="8"/>
      <color rgb="FF000000"/>
      <name val="Arial"/>
      <family val="2"/>
    </font>
    <font>
      <b/>
      <u val="double"/>
      <sz val="8"/>
      <color rgb="FF000000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47">
    <xf numFmtId="0" fontId="0" fillId="0" borderId="0" xfId="0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2" xfId="2" applyFont="1" applyFill="1" applyBorder="1"/>
    <xf numFmtId="0" fontId="7" fillId="0" borderId="4" xfId="2" applyFont="1" applyFill="1" applyBorder="1"/>
    <xf numFmtId="0" fontId="7" fillId="0" borderId="5" xfId="2" applyFont="1" applyFill="1" applyBorder="1"/>
    <xf numFmtId="0" fontId="7" fillId="0" borderId="6" xfId="2" applyFont="1" applyFill="1" applyBorder="1"/>
    <xf numFmtId="0" fontId="9" fillId="0" borderId="5" xfId="0" applyFont="1" applyFill="1" applyBorder="1"/>
    <xf numFmtId="0" fontId="10" fillId="0" borderId="0" xfId="0" applyFont="1" applyFill="1" applyBorder="1" applyAlignment="1">
      <alignment vertic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/>
    <xf numFmtId="0" fontId="11" fillId="0" borderId="0" xfId="0" applyFont="1"/>
    <xf numFmtId="0" fontId="13" fillId="0" borderId="5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4" fontId="13" fillId="0" borderId="6" xfId="0" applyNumberFormat="1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3" fontId="14" fillId="0" borderId="0" xfId="0" applyNumberFormat="1" applyFont="1" applyBorder="1" applyAlignment="1">
      <alignment vertical="top"/>
    </xf>
    <xf numFmtId="4" fontId="14" fillId="0" borderId="6" xfId="0" applyNumberFormat="1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3" fontId="15" fillId="0" borderId="0" xfId="0" applyNumberFormat="1" applyFont="1" applyBorder="1" applyAlignment="1">
      <alignment vertical="top"/>
    </xf>
    <xf numFmtId="4" fontId="15" fillId="0" borderId="6" xfId="0" applyNumberFormat="1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3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4" fillId="0" borderId="0" xfId="0" applyFont="1" applyBorder="1"/>
    <xf numFmtId="0" fontId="12" fillId="0" borderId="0" xfId="0" applyFont="1" applyBorder="1"/>
    <xf numFmtId="3" fontId="0" fillId="0" borderId="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3" fillId="0" borderId="1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3" fontId="13" fillId="0" borderId="11" xfId="0" applyNumberFormat="1" applyFont="1" applyBorder="1" applyAlignment="1">
      <alignment vertical="top"/>
    </xf>
    <xf numFmtId="4" fontId="13" fillId="0" borderId="12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3" fontId="11" fillId="0" borderId="3" xfId="0" applyNumberFormat="1" applyFont="1" applyBorder="1" applyAlignment="1">
      <alignment vertical="top"/>
    </xf>
    <xf numFmtId="4" fontId="11" fillId="0" borderId="4" xfId="0" applyNumberFormat="1" applyFont="1" applyBorder="1" applyAlignment="1">
      <alignment vertical="top"/>
    </xf>
    <xf numFmtId="43" fontId="0" fillId="0" borderId="0" xfId="1" applyNumberFormat="1" applyFont="1"/>
    <xf numFmtId="165" fontId="0" fillId="0" borderId="0" xfId="1" applyNumberFormat="1" applyFont="1"/>
    <xf numFmtId="0" fontId="11" fillId="0" borderId="0" xfId="0" applyFont="1" applyBorder="1"/>
    <xf numFmtId="0" fontId="13" fillId="0" borderId="0" xfId="0" applyFont="1"/>
    <xf numFmtId="0" fontId="13" fillId="0" borderId="0" xfId="0" applyFont="1" applyBorder="1"/>
    <xf numFmtId="165" fontId="14" fillId="0" borderId="0" xfId="1" applyNumberFormat="1" applyFont="1" applyBorder="1" applyAlignment="1">
      <alignment vertical="top"/>
    </xf>
    <xf numFmtId="0" fontId="14" fillId="0" borderId="0" xfId="0" applyFont="1" applyBorder="1"/>
    <xf numFmtId="165" fontId="13" fillId="0" borderId="0" xfId="1" applyNumberFormat="1" applyFont="1" applyBorder="1" applyAlignment="1">
      <alignment vertical="top"/>
    </xf>
    <xf numFmtId="165" fontId="11" fillId="0" borderId="0" xfId="1" applyNumberFormat="1" applyFont="1" applyBorder="1" applyAlignment="1">
      <alignment vertical="top"/>
    </xf>
    <xf numFmtId="43" fontId="11" fillId="0" borderId="6" xfId="1" applyNumberFormat="1" applyFont="1" applyBorder="1" applyAlignment="1">
      <alignment vertical="top"/>
    </xf>
    <xf numFmtId="165" fontId="11" fillId="0" borderId="0" xfId="1" applyNumberFormat="1" applyFont="1" applyBorder="1"/>
    <xf numFmtId="43" fontId="11" fillId="0" borderId="6" xfId="1" applyNumberFormat="1" applyFont="1" applyBorder="1"/>
    <xf numFmtId="0" fontId="11" fillId="0" borderId="5" xfId="0" applyFont="1" applyBorder="1"/>
    <xf numFmtId="165" fontId="0" fillId="0" borderId="0" xfId="1" applyNumberFormat="1" applyFont="1" applyBorder="1"/>
    <xf numFmtId="43" fontId="0" fillId="0" borderId="6" xfId="1" applyNumberFormat="1" applyFont="1" applyBorder="1"/>
    <xf numFmtId="165" fontId="0" fillId="0" borderId="11" xfId="1" applyNumberFormat="1" applyFont="1" applyBorder="1"/>
    <xf numFmtId="43" fontId="0" fillId="0" borderId="12" xfId="1" applyNumberFormat="1" applyFont="1" applyBorder="1"/>
    <xf numFmtId="0" fontId="8" fillId="0" borderId="0" xfId="2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7" fillId="0" borderId="0" xfId="2" applyFont="1" applyFill="1" applyBorder="1" applyAlignment="1"/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1" xfId="0" applyNumberFormat="1" applyFont="1" applyBorder="1" applyAlignment="1">
      <alignment vertical="top"/>
    </xf>
    <xf numFmtId="3" fontId="11" fillId="0" borderId="0" xfId="0" applyNumberFormat="1" applyFont="1" applyBorder="1"/>
    <xf numFmtId="0" fontId="11" fillId="0" borderId="6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3" fontId="0" fillId="0" borderId="0" xfId="0" applyNumberFormat="1"/>
    <xf numFmtId="0" fontId="5" fillId="0" borderId="0" xfId="0" applyFont="1" applyBorder="1"/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3" fontId="13" fillId="0" borderId="3" xfId="0" applyNumberFormat="1" applyFont="1" applyBorder="1" applyAlignment="1">
      <alignment vertical="top"/>
    </xf>
    <xf numFmtId="4" fontId="13" fillId="0" borderId="4" xfId="0" applyNumberFormat="1" applyFont="1" applyBorder="1" applyAlignment="1">
      <alignment vertical="top"/>
    </xf>
    <xf numFmtId="43" fontId="0" fillId="0" borderId="0" xfId="1" applyNumberFormat="1" applyFont="1" applyBorder="1"/>
    <xf numFmtId="165" fontId="11" fillId="0" borderId="3" xfId="1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wrapText="1"/>
    </xf>
    <xf numFmtId="0" fontId="14" fillId="0" borderId="2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17" xfId="0" applyFont="1" applyBorder="1" applyAlignment="1">
      <alignment horizontal="center" vertical="top"/>
    </xf>
    <xf numFmtId="0" fontId="14" fillId="0" borderId="19" xfId="0" applyFont="1" applyBorder="1" applyAlignment="1">
      <alignment horizontal="center"/>
    </xf>
    <xf numFmtId="0" fontId="14" fillId="0" borderId="18" xfId="0" applyFont="1" applyBorder="1" applyAlignment="1">
      <alignment horizontal="center" vertical="top"/>
    </xf>
    <xf numFmtId="0" fontId="14" fillId="0" borderId="18" xfId="0" applyFont="1" applyBorder="1" applyAlignment="1">
      <alignment horizontal="center"/>
    </xf>
    <xf numFmtId="0" fontId="4" fillId="0" borderId="0" xfId="0" applyFont="1"/>
    <xf numFmtId="3" fontId="6" fillId="0" borderId="0" xfId="0" applyNumberFormat="1" applyFont="1"/>
    <xf numFmtId="4" fontId="13" fillId="0" borderId="6" xfId="0" applyNumberFormat="1" applyFont="1" applyBorder="1" applyAlignment="1">
      <alignment horizontal="right" vertical="top"/>
    </xf>
    <xf numFmtId="0" fontId="3" fillId="0" borderId="0" xfId="0" applyFont="1" applyBorder="1"/>
    <xf numFmtId="165" fontId="14" fillId="0" borderId="22" xfId="1" applyNumberFormat="1" applyFont="1" applyBorder="1" applyAlignment="1">
      <alignment wrapText="1"/>
    </xf>
    <xf numFmtId="0" fontId="3" fillId="0" borderId="5" xfId="0" applyFont="1" applyBorder="1"/>
    <xf numFmtId="0" fontId="16" fillId="0" borderId="0" xfId="0" applyFont="1" applyBorder="1"/>
    <xf numFmtId="3" fontId="3" fillId="0" borderId="0" xfId="0" applyNumberFormat="1" applyFont="1" applyBorder="1"/>
    <xf numFmtId="0" fontId="3" fillId="0" borderId="6" xfId="0" applyFont="1" applyBorder="1"/>
    <xf numFmtId="0" fontId="8" fillId="0" borderId="0" xfId="2" applyFont="1" applyFill="1" applyBorder="1" applyAlignment="1">
      <alignment horizontal="center"/>
    </xf>
    <xf numFmtId="0" fontId="14" fillId="0" borderId="18" xfId="0" applyFont="1" applyBorder="1" applyAlignment="1">
      <alignment horizontal="center" vertical="top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165" fontId="14" fillId="0" borderId="21" xfId="1" applyNumberFormat="1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4" fontId="14" fillId="0" borderId="0" xfId="0" applyNumberFormat="1" applyFont="1" applyBorder="1" applyAlignment="1">
      <alignment vertical="top"/>
    </xf>
    <xf numFmtId="4" fontId="13" fillId="0" borderId="0" xfId="0" applyNumberFormat="1" applyFont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4" fontId="14" fillId="0" borderId="0" xfId="0" applyNumberFormat="1" applyFont="1"/>
    <xf numFmtId="0" fontId="14" fillId="0" borderId="0" xfId="0" applyFont="1"/>
    <xf numFmtId="43" fontId="0" fillId="0" borderId="0" xfId="1" applyFont="1"/>
    <xf numFmtId="43" fontId="0" fillId="0" borderId="0" xfId="1" applyFont="1" applyBorder="1"/>
    <xf numFmtId="43" fontId="4" fillId="0" borderId="0" xfId="1" applyFont="1" applyBorder="1"/>
    <xf numFmtId="43" fontId="5" fillId="0" borderId="0" xfId="1" applyFont="1" applyBorder="1"/>
    <xf numFmtId="43" fontId="0" fillId="0" borderId="0" xfId="1" applyFont="1" applyBorder="1" applyAlignment="1">
      <alignment vertical="top"/>
    </xf>
    <xf numFmtId="43" fontId="13" fillId="0" borderId="4" xfId="1" applyFont="1" applyBorder="1" applyAlignment="1">
      <alignment vertical="top"/>
    </xf>
    <xf numFmtId="43" fontId="0" fillId="0" borderId="6" xfId="1" applyFont="1" applyBorder="1" applyAlignment="1">
      <alignment vertical="top"/>
    </xf>
    <xf numFmtId="0" fontId="14" fillId="0" borderId="25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43" fontId="14" fillId="0" borderId="6" xfId="1" applyFont="1" applyBorder="1" applyAlignment="1">
      <alignment vertical="top"/>
    </xf>
    <xf numFmtId="43" fontId="17" fillId="0" borderId="6" xfId="1" applyFont="1" applyBorder="1" applyAlignment="1">
      <alignment vertical="top"/>
    </xf>
    <xf numFmtId="43" fontId="17" fillId="0" borderId="12" xfId="1" applyFont="1" applyBorder="1" applyAlignment="1">
      <alignment vertical="top"/>
    </xf>
    <xf numFmtId="43" fontId="14" fillId="0" borderId="4" xfId="1" applyFont="1" applyBorder="1" applyAlignment="1">
      <alignment vertical="top"/>
    </xf>
    <xf numFmtId="165" fontId="14" fillId="0" borderId="21" xfId="1" applyNumberFormat="1" applyFont="1" applyBorder="1" applyAlignment="1">
      <alignment wrapText="1"/>
    </xf>
    <xf numFmtId="165" fontId="13" fillId="0" borderId="3" xfId="1" applyNumberFormat="1" applyFont="1" applyBorder="1" applyAlignment="1">
      <alignment vertical="top"/>
    </xf>
    <xf numFmtId="43" fontId="17" fillId="0" borderId="4" xfId="1" applyFont="1" applyBorder="1" applyAlignment="1">
      <alignment vertical="top"/>
    </xf>
    <xf numFmtId="165" fontId="13" fillId="0" borderId="11" xfId="1" applyNumberFormat="1" applyFont="1" applyBorder="1" applyAlignment="1">
      <alignment vertical="top"/>
    </xf>
    <xf numFmtId="4" fontId="14" fillId="0" borderId="6" xfId="0" applyNumberFormat="1" applyFont="1" applyBorder="1" applyAlignment="1">
      <alignment horizontal="right" vertical="top"/>
    </xf>
    <xf numFmtId="0" fontId="11" fillId="0" borderId="3" xfId="0" applyFont="1" applyBorder="1"/>
    <xf numFmtId="0" fontId="11" fillId="0" borderId="4" xfId="0" applyFont="1" applyBorder="1"/>
    <xf numFmtId="0" fontId="14" fillId="0" borderId="0" xfId="0" applyFont="1" applyBorder="1" applyAlignment="1">
      <alignment vertical="top" wrapText="1"/>
    </xf>
    <xf numFmtId="4" fontId="14" fillId="0" borderId="11" xfId="0" applyNumberFormat="1" applyFont="1" applyBorder="1" applyAlignment="1">
      <alignment vertical="top"/>
    </xf>
    <xf numFmtId="4" fontId="14" fillId="0" borderId="12" xfId="0" applyNumberFormat="1" applyFont="1" applyBorder="1" applyAlignment="1">
      <alignment vertical="top"/>
    </xf>
    <xf numFmtId="4" fontId="14" fillId="0" borderId="3" xfId="0" applyNumberFormat="1" applyFont="1" applyBorder="1" applyAlignment="1">
      <alignment vertical="top"/>
    </xf>
    <xf numFmtId="4" fontId="14" fillId="0" borderId="4" xfId="0" applyNumberFormat="1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3" fontId="18" fillId="0" borderId="0" xfId="0" applyNumberFormat="1" applyFont="1" applyBorder="1" applyAlignment="1">
      <alignment vertical="top"/>
    </xf>
    <xf numFmtId="4" fontId="18" fillId="0" borderId="0" xfId="0" applyNumberFormat="1" applyFont="1" applyBorder="1" applyAlignment="1">
      <alignment vertical="top"/>
    </xf>
    <xf numFmtId="4" fontId="18" fillId="0" borderId="6" xfId="0" applyNumberFormat="1" applyFont="1" applyBorder="1" applyAlignment="1">
      <alignment vertical="top"/>
    </xf>
    <xf numFmtId="0" fontId="19" fillId="0" borderId="4" xfId="2" applyFont="1" applyFill="1" applyBorder="1"/>
    <xf numFmtId="0" fontId="19" fillId="0" borderId="6" xfId="2" applyFont="1" applyFill="1" applyBorder="1"/>
    <xf numFmtId="0" fontId="18" fillId="0" borderId="2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3" fontId="18" fillId="0" borderId="3" xfId="0" applyNumberFormat="1" applyFont="1" applyBorder="1" applyAlignment="1">
      <alignment vertical="top"/>
    </xf>
    <xf numFmtId="165" fontId="18" fillId="0" borderId="3" xfId="1" applyNumberFormat="1" applyFont="1" applyBorder="1" applyAlignment="1">
      <alignment vertical="top"/>
    </xf>
    <xf numFmtId="165" fontId="18" fillId="0" borderId="0" xfId="1" applyNumberFormat="1" applyFont="1" applyBorder="1" applyAlignment="1">
      <alignment vertical="top"/>
    </xf>
    <xf numFmtId="4" fontId="18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4" fontId="0" fillId="0" borderId="0" xfId="0" applyNumberFormat="1"/>
    <xf numFmtId="0" fontId="15" fillId="0" borderId="10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3" fontId="15" fillId="0" borderId="11" xfId="0" applyNumberFormat="1" applyFont="1" applyBorder="1" applyAlignment="1">
      <alignment vertical="top"/>
    </xf>
    <xf numFmtId="4" fontId="15" fillId="0" borderId="11" xfId="0" applyNumberFormat="1" applyFont="1" applyBorder="1" applyAlignment="1">
      <alignment vertical="top"/>
    </xf>
    <xf numFmtId="165" fontId="15" fillId="0" borderId="11" xfId="1" applyNumberFormat="1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3" fontId="15" fillId="0" borderId="3" xfId="0" applyNumberFormat="1" applyFont="1" applyBorder="1" applyAlignment="1">
      <alignment vertical="top"/>
    </xf>
    <xf numFmtId="4" fontId="15" fillId="0" borderId="3" xfId="0" applyNumberFormat="1" applyFont="1" applyBorder="1" applyAlignment="1">
      <alignment vertical="top"/>
    </xf>
    <xf numFmtId="165" fontId="15" fillId="0" borderId="3" xfId="1" applyNumberFormat="1" applyFont="1" applyBorder="1" applyAlignment="1">
      <alignment vertical="top"/>
    </xf>
    <xf numFmtId="4" fontId="15" fillId="0" borderId="0" xfId="0" applyNumberFormat="1" applyFont="1" applyBorder="1" applyAlignment="1">
      <alignment vertical="top"/>
    </xf>
    <xf numFmtId="165" fontId="15" fillId="0" borderId="0" xfId="1" applyNumberFormat="1" applyFont="1" applyBorder="1" applyAlignment="1">
      <alignment vertical="top"/>
    </xf>
    <xf numFmtId="4" fontId="11" fillId="0" borderId="6" xfId="0" applyNumberFormat="1" applyFont="1" applyBorder="1"/>
    <xf numFmtId="4" fontId="0" fillId="0" borderId="6" xfId="0" applyNumberFormat="1" applyBorder="1"/>
    <xf numFmtId="4" fontId="0" fillId="0" borderId="12" xfId="0" applyNumberFormat="1" applyBorder="1"/>
    <xf numFmtId="0" fontId="14" fillId="0" borderId="21" xfId="0" applyFont="1" applyBorder="1" applyAlignment="1">
      <alignment horizontal="center" vertical="top"/>
    </xf>
    <xf numFmtId="37" fontId="11" fillId="0" borderId="0" xfId="1" applyNumberFormat="1" applyFont="1" applyBorder="1" applyAlignment="1">
      <alignment vertical="top"/>
    </xf>
    <xf numFmtId="0" fontId="14" fillId="0" borderId="20" xfId="0" applyFont="1" applyBorder="1" applyAlignment="1">
      <alignment horizontal="center" vertical="top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4" fontId="0" fillId="0" borderId="0" xfId="0" applyNumberFormat="1" applyBorder="1"/>
    <xf numFmtId="4" fontId="11" fillId="0" borderId="12" xfId="0" applyNumberFormat="1" applyFont="1" applyBorder="1" applyAlignment="1">
      <alignment vertical="top"/>
    </xf>
    <xf numFmtId="165" fontId="17" fillId="0" borderId="0" xfId="1" applyNumberFormat="1" applyFont="1" applyBorder="1" applyAlignment="1">
      <alignment vertical="top"/>
    </xf>
    <xf numFmtId="4" fontId="17" fillId="0" borderId="6" xfId="0" applyNumberFormat="1" applyFont="1" applyBorder="1" applyAlignment="1">
      <alignment vertical="top"/>
    </xf>
    <xf numFmtId="0" fontId="1" fillId="0" borderId="0" xfId="0" applyFont="1" applyBorder="1" applyAlignment="1"/>
    <xf numFmtId="0" fontId="8" fillId="0" borderId="3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top" wrapText="1"/>
    </xf>
    <xf numFmtId="165" fontId="14" fillId="0" borderId="23" xfId="1" applyNumberFormat="1" applyFont="1" applyBorder="1" applyAlignment="1">
      <alignment horizontal="center" wrapText="1"/>
    </xf>
    <xf numFmtId="165" fontId="14" fillId="0" borderId="24" xfId="1" applyNumberFormat="1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1" xfId="0" applyFont="1" applyBorder="1" applyAlignment="1">
      <alignment horizontal="center" vertical="top"/>
    </xf>
    <xf numFmtId="0" fontId="14" fillId="0" borderId="16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165" fontId="14" fillId="0" borderId="14" xfId="1" applyNumberFormat="1" applyFont="1" applyBorder="1" applyAlignment="1">
      <alignment horizontal="center" wrapText="1"/>
    </xf>
    <xf numFmtId="165" fontId="14" fillId="0" borderId="21" xfId="1" applyNumberFormat="1" applyFont="1" applyBorder="1" applyAlignment="1">
      <alignment horizontal="center" wrapText="1"/>
    </xf>
    <xf numFmtId="165" fontId="14" fillId="0" borderId="1" xfId="1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165" fontId="21" fillId="0" borderId="14" xfId="1" applyNumberFormat="1" applyFont="1" applyBorder="1" applyAlignment="1">
      <alignment horizontal="center" wrapText="1"/>
    </xf>
    <xf numFmtId="165" fontId="21" fillId="0" borderId="1" xfId="1" applyNumberFormat="1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14" fillId="0" borderId="21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3">
    <cellStyle name="Buena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28575</xdr:rowOff>
    </xdr:from>
    <xdr:to>
      <xdr:col>1</xdr:col>
      <xdr:colOff>762000</xdr:colOff>
      <xdr:row>6</xdr:row>
      <xdr:rowOff>47625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"/>
          <a:ext cx="8286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800100</xdr:colOff>
      <xdr:row>0</xdr:row>
      <xdr:rowOff>66675</xdr:rowOff>
    </xdr:from>
    <xdr:to>
      <xdr:col>8</xdr:col>
      <xdr:colOff>161925</xdr:colOff>
      <xdr:row>6</xdr:row>
      <xdr:rowOff>114300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629400" y="66675"/>
          <a:ext cx="1209675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CO" sz="1100" i="1">
              <a:effectLst/>
              <a:latin typeface="Calisto MT"/>
              <a:ea typeface="Calibri"/>
              <a:cs typeface="Times New Roman"/>
            </a:rPr>
            <a:t>Universidad de Córdoba Comprometida con el desarrollo Regional</a:t>
          </a: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28575</xdr:rowOff>
    </xdr:from>
    <xdr:to>
      <xdr:col>1</xdr:col>
      <xdr:colOff>762000</xdr:colOff>
      <xdr:row>6</xdr:row>
      <xdr:rowOff>47625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"/>
          <a:ext cx="9525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800100</xdr:colOff>
      <xdr:row>0</xdr:row>
      <xdr:rowOff>66675</xdr:rowOff>
    </xdr:from>
    <xdr:to>
      <xdr:col>8</xdr:col>
      <xdr:colOff>161925</xdr:colOff>
      <xdr:row>6</xdr:row>
      <xdr:rowOff>114300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7267575" y="66675"/>
          <a:ext cx="1162050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190500</xdr:colOff>
      <xdr:row>1</xdr:row>
      <xdr:rowOff>171451</xdr:rowOff>
    </xdr:from>
    <xdr:to>
      <xdr:col>8</xdr:col>
      <xdr:colOff>152400</xdr:colOff>
      <xdr:row>4</xdr:row>
      <xdr:rowOff>161926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371476"/>
          <a:ext cx="18097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28575</xdr:rowOff>
    </xdr:from>
    <xdr:to>
      <xdr:col>1</xdr:col>
      <xdr:colOff>762000</xdr:colOff>
      <xdr:row>6</xdr:row>
      <xdr:rowOff>47625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"/>
          <a:ext cx="8286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800101</xdr:colOff>
      <xdr:row>0</xdr:row>
      <xdr:rowOff>66675</xdr:rowOff>
    </xdr:from>
    <xdr:to>
      <xdr:col>8</xdr:col>
      <xdr:colOff>251605</xdr:colOff>
      <xdr:row>6</xdr:row>
      <xdr:rowOff>114300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775691" y="66675"/>
          <a:ext cx="1230702" cy="12337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99205</xdr:colOff>
      <xdr:row>1</xdr:row>
      <xdr:rowOff>161746</xdr:rowOff>
    </xdr:from>
    <xdr:to>
      <xdr:col>8</xdr:col>
      <xdr:colOff>395377</xdr:colOff>
      <xdr:row>5</xdr:row>
      <xdr:rowOff>4314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6823" y="359435"/>
          <a:ext cx="1967540" cy="633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1</xdr:col>
      <xdr:colOff>1000125</xdr:colOff>
      <xdr:row>6</xdr:row>
      <xdr:rowOff>57150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10001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6</xdr:row>
      <xdr:rowOff>123826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200775" y="57150"/>
          <a:ext cx="1228725" cy="10382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304800</xdr:colOff>
      <xdr:row>1</xdr:row>
      <xdr:rowOff>104775</xdr:rowOff>
    </xdr:from>
    <xdr:to>
      <xdr:col>8</xdr:col>
      <xdr:colOff>333375</xdr:colOff>
      <xdr:row>4</xdr:row>
      <xdr:rowOff>66675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304800"/>
          <a:ext cx="18097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1</xdr:col>
      <xdr:colOff>1000125</xdr:colOff>
      <xdr:row>6</xdr:row>
      <xdr:rowOff>57150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8100"/>
          <a:ext cx="10001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6</xdr:row>
      <xdr:rowOff>123826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496050" y="57150"/>
          <a:ext cx="1219200" cy="12668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304800</xdr:colOff>
      <xdr:row>1</xdr:row>
      <xdr:rowOff>104775</xdr:rowOff>
    </xdr:from>
    <xdr:to>
      <xdr:col>8</xdr:col>
      <xdr:colOff>333375</xdr:colOff>
      <xdr:row>4</xdr:row>
      <xdr:rowOff>66675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304800"/>
          <a:ext cx="1819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42809</xdr:colOff>
      <xdr:row>0</xdr:row>
      <xdr:rowOff>12522</xdr:rowOff>
    </xdr:from>
    <xdr:to>
      <xdr:col>1</xdr:col>
      <xdr:colOff>668891</xdr:colOff>
      <xdr:row>5</xdr:row>
      <xdr:rowOff>31572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84" y="12522"/>
          <a:ext cx="62608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123826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715125" y="57150"/>
          <a:ext cx="1200150" cy="8763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304800</xdr:colOff>
      <xdr:row>1</xdr:row>
      <xdr:rowOff>104775</xdr:rowOff>
    </xdr:from>
    <xdr:to>
      <xdr:col>8</xdr:col>
      <xdr:colOff>333375</xdr:colOff>
      <xdr:row>4</xdr:row>
      <xdr:rowOff>66675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66700"/>
          <a:ext cx="18002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71"/>
  <sheetViews>
    <sheetView workbookViewId="0">
      <selection sqref="A1:XFD1048576"/>
    </sheetView>
  </sheetViews>
  <sheetFormatPr baseColWidth="10" defaultColWidth="6.85546875" defaultRowHeight="12.75" customHeight="1" x14ac:dyDescent="0.2"/>
  <cols>
    <col min="1" max="1" width="15.140625" customWidth="1"/>
    <col min="2" max="2" width="54.140625" customWidth="1"/>
    <col min="3" max="3" width="14.7109375" bestFit="1" customWidth="1"/>
    <col min="4" max="4" width="8" bestFit="1" customWidth="1"/>
    <col min="5" max="6" width="14.7109375" bestFit="1" customWidth="1"/>
    <col min="7" max="8" width="15.28515625" bestFit="1" customWidth="1"/>
    <col min="9" max="9" width="17.42578125" bestFit="1" customWidth="1"/>
    <col min="10" max="10" width="8.5703125" bestFit="1" customWidth="1"/>
    <col min="11" max="11" width="27.85546875" bestFit="1" customWidth="1"/>
  </cols>
  <sheetData>
    <row r="1" spans="1:11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1" s="9" customFormat="1" ht="12.75" customHeight="1" x14ac:dyDescent="0.2">
      <c r="A2" s="5" t="s">
        <v>6</v>
      </c>
      <c r="B2" s="5" t="s">
        <v>7</v>
      </c>
      <c r="C2" s="6">
        <v>140681119803</v>
      </c>
      <c r="D2" s="6">
        <v>0</v>
      </c>
      <c r="E2" s="6">
        <v>0</v>
      </c>
      <c r="F2" s="6">
        <v>140681119803</v>
      </c>
      <c r="G2" s="6">
        <v>7790848643</v>
      </c>
      <c r="H2" s="7">
        <v>7790848643</v>
      </c>
      <c r="I2" s="7">
        <v>132890271160</v>
      </c>
      <c r="J2" s="8">
        <v>100</v>
      </c>
      <c r="K2" s="8">
        <v>5.5379489827133597</v>
      </c>
    </row>
    <row r="3" spans="1:11" s="9" customFormat="1" ht="12.75" customHeight="1" x14ac:dyDescent="0.2">
      <c r="A3" s="5"/>
      <c r="B3" s="5"/>
      <c r="C3" s="6"/>
      <c r="D3" s="6"/>
      <c r="E3" s="6"/>
      <c r="F3" s="6"/>
      <c r="G3" s="6"/>
      <c r="H3" s="7"/>
      <c r="I3" s="7"/>
      <c r="J3" s="8"/>
      <c r="K3" s="8"/>
    </row>
    <row r="4" spans="1:11" ht="12.75" customHeight="1" x14ac:dyDescent="0.2">
      <c r="A4" s="1" t="s">
        <v>8</v>
      </c>
      <c r="B4" s="1" t="s">
        <v>9</v>
      </c>
      <c r="C4" s="2">
        <v>0</v>
      </c>
      <c r="D4" s="2">
        <v>0</v>
      </c>
      <c r="E4" s="2">
        <v>0</v>
      </c>
      <c r="F4" s="2">
        <v>0</v>
      </c>
      <c r="G4" s="2">
        <v>171938810</v>
      </c>
      <c r="H4" s="3">
        <v>171938810</v>
      </c>
      <c r="I4" s="3">
        <v>-171938810</v>
      </c>
      <c r="J4" s="4">
        <v>2.2069330040763302</v>
      </c>
      <c r="K4" s="4">
        <v>0</v>
      </c>
    </row>
    <row r="5" spans="1:11" ht="12.75" customHeight="1" x14ac:dyDescent="0.2">
      <c r="A5" s="1" t="s">
        <v>10</v>
      </c>
      <c r="B5" s="1" t="s">
        <v>11</v>
      </c>
      <c r="C5" s="2">
        <v>0</v>
      </c>
      <c r="D5" s="2">
        <v>0</v>
      </c>
      <c r="E5" s="2">
        <v>0</v>
      </c>
      <c r="F5" s="2">
        <v>0</v>
      </c>
      <c r="G5" s="2">
        <v>171938810</v>
      </c>
      <c r="H5" s="3">
        <v>171938810</v>
      </c>
      <c r="I5" s="3">
        <v>-171938810</v>
      </c>
      <c r="J5" s="4">
        <v>2.2069330040763302</v>
      </c>
      <c r="K5" s="4">
        <v>0</v>
      </c>
    </row>
    <row r="6" spans="1:11" ht="12.75" customHeight="1" x14ac:dyDescent="0.2">
      <c r="A6" s="1" t="s">
        <v>12</v>
      </c>
      <c r="B6" s="1" t="s">
        <v>13</v>
      </c>
      <c r="C6" s="2">
        <v>0</v>
      </c>
      <c r="D6" s="2">
        <v>0</v>
      </c>
      <c r="E6" s="2">
        <v>0</v>
      </c>
      <c r="F6" s="2">
        <v>0</v>
      </c>
      <c r="G6" s="2">
        <v>171938810</v>
      </c>
      <c r="H6" s="3">
        <v>171938810</v>
      </c>
      <c r="I6" s="3">
        <v>-171938810</v>
      </c>
      <c r="J6" s="4">
        <v>2.2069330040763302</v>
      </c>
      <c r="K6" s="4">
        <v>0</v>
      </c>
    </row>
    <row r="7" spans="1:11" ht="12.75" customHeight="1" x14ac:dyDescent="0.2">
      <c r="A7" s="1" t="s">
        <v>14</v>
      </c>
      <c r="B7" s="1" t="s">
        <v>15</v>
      </c>
      <c r="C7" s="2">
        <v>0</v>
      </c>
      <c r="D7" s="2">
        <v>0</v>
      </c>
      <c r="E7" s="2">
        <v>0</v>
      </c>
      <c r="F7" s="2">
        <v>0</v>
      </c>
      <c r="G7" s="2">
        <v>171938810</v>
      </c>
      <c r="H7" s="3">
        <v>171938810</v>
      </c>
      <c r="I7" s="3">
        <v>-171938810</v>
      </c>
      <c r="J7" s="4">
        <v>2.2069330040763302</v>
      </c>
      <c r="K7" s="4">
        <v>0</v>
      </c>
    </row>
    <row r="8" spans="1:11" ht="12.75" customHeight="1" x14ac:dyDescent="0.2">
      <c r="A8" s="1" t="s">
        <v>16</v>
      </c>
      <c r="B8" s="1" t="s">
        <v>17</v>
      </c>
      <c r="C8" s="2">
        <v>0</v>
      </c>
      <c r="D8" s="2">
        <v>0</v>
      </c>
      <c r="E8" s="2">
        <v>0</v>
      </c>
      <c r="F8" s="2">
        <v>0</v>
      </c>
      <c r="G8" s="2">
        <v>171938810</v>
      </c>
      <c r="H8" s="3">
        <v>171938810</v>
      </c>
      <c r="I8" s="3">
        <v>-171938810</v>
      </c>
      <c r="J8" s="4">
        <v>2.2069330040763302</v>
      </c>
      <c r="K8" s="4">
        <v>0</v>
      </c>
    </row>
    <row r="9" spans="1:11" ht="12.75" customHeight="1" x14ac:dyDescent="0.2">
      <c r="A9" s="1" t="s">
        <v>18</v>
      </c>
      <c r="B9" s="1" t="s">
        <v>19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3">
        <v>0</v>
      </c>
      <c r="I9" s="3">
        <v>0</v>
      </c>
      <c r="J9" s="4">
        <v>0</v>
      </c>
      <c r="K9" s="4">
        <v>0</v>
      </c>
    </row>
    <row r="10" spans="1:11" ht="12.75" customHeight="1" x14ac:dyDescent="0.2">
      <c r="A10" s="1" t="s">
        <v>20</v>
      </c>
      <c r="B10" s="1" t="s">
        <v>21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3">
        <v>0</v>
      </c>
      <c r="I10" s="3">
        <v>0</v>
      </c>
      <c r="J10" s="4">
        <v>0</v>
      </c>
      <c r="K10" s="4">
        <v>0</v>
      </c>
    </row>
    <row r="11" spans="1:11" ht="12.75" customHeight="1" x14ac:dyDescent="0.2">
      <c r="A11" s="1" t="s">
        <v>22</v>
      </c>
      <c r="B11" s="1" t="s">
        <v>23</v>
      </c>
      <c r="C11" s="2">
        <v>0</v>
      </c>
      <c r="D11" s="2">
        <v>0</v>
      </c>
      <c r="E11" s="2">
        <v>0</v>
      </c>
      <c r="F11" s="2">
        <v>0</v>
      </c>
      <c r="G11" s="2">
        <v>171938810</v>
      </c>
      <c r="H11" s="3">
        <v>171938810</v>
      </c>
      <c r="I11" s="3">
        <v>-171938810</v>
      </c>
      <c r="J11" s="4">
        <v>2.2069330040763302</v>
      </c>
      <c r="K11" s="4">
        <v>0</v>
      </c>
    </row>
    <row r="12" spans="1:11" ht="12.75" customHeight="1" x14ac:dyDescent="0.2">
      <c r="A12" s="1" t="s">
        <v>24</v>
      </c>
      <c r="B12" s="1" t="s">
        <v>25</v>
      </c>
      <c r="C12" s="2">
        <v>0</v>
      </c>
      <c r="D12" s="2">
        <v>0</v>
      </c>
      <c r="E12" s="2">
        <v>0</v>
      </c>
      <c r="F12" s="2">
        <v>0</v>
      </c>
      <c r="G12" s="2">
        <v>171938810</v>
      </c>
      <c r="H12" s="3">
        <v>171938810</v>
      </c>
      <c r="I12" s="3">
        <v>-171938810</v>
      </c>
      <c r="J12" s="4">
        <v>2.2069330040763302</v>
      </c>
      <c r="K12" s="4">
        <v>0</v>
      </c>
    </row>
    <row r="13" spans="1:11" ht="12.75" customHeight="1" x14ac:dyDescent="0.2">
      <c r="A13" s="1" t="s">
        <v>26</v>
      </c>
      <c r="B13" s="1" t="s">
        <v>27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3">
        <v>0</v>
      </c>
      <c r="I13" s="3">
        <v>0</v>
      </c>
      <c r="J13" s="4">
        <v>0</v>
      </c>
      <c r="K13" s="4">
        <v>0</v>
      </c>
    </row>
    <row r="14" spans="1:11" ht="12.75" customHeight="1" x14ac:dyDescent="0.2">
      <c r="A14" s="1" t="s">
        <v>28</v>
      </c>
      <c r="B14" s="1" t="s">
        <v>29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3">
        <v>0</v>
      </c>
      <c r="I14" s="3">
        <v>0</v>
      </c>
      <c r="J14" s="4">
        <v>0</v>
      </c>
      <c r="K14" s="4">
        <v>0</v>
      </c>
    </row>
    <row r="15" spans="1:11" ht="12.75" customHeight="1" x14ac:dyDescent="0.2">
      <c r="A15" s="1" t="s">
        <v>30</v>
      </c>
      <c r="B15" s="1" t="s">
        <v>31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3">
        <v>0</v>
      </c>
      <c r="I15" s="3">
        <v>0</v>
      </c>
      <c r="J15" s="4">
        <v>0</v>
      </c>
      <c r="K15" s="4">
        <v>0</v>
      </c>
    </row>
    <row r="16" spans="1:11" ht="12.75" customHeight="1" x14ac:dyDescent="0.2">
      <c r="A16" s="1" t="s">
        <v>32</v>
      </c>
      <c r="B16" s="1" t="s">
        <v>29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3">
        <v>0</v>
      </c>
      <c r="I16" s="3">
        <v>0</v>
      </c>
      <c r="J16" s="4">
        <v>0</v>
      </c>
      <c r="K16" s="4">
        <v>0</v>
      </c>
    </row>
    <row r="17" spans="1:11" ht="12.75" customHeight="1" x14ac:dyDescent="0.2">
      <c r="A17" s="1" t="s">
        <v>33</v>
      </c>
      <c r="B17" s="1" t="s">
        <v>34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3">
        <v>0</v>
      </c>
      <c r="I17" s="3">
        <v>0</v>
      </c>
      <c r="J17" s="4">
        <v>0</v>
      </c>
      <c r="K17" s="4">
        <v>0</v>
      </c>
    </row>
    <row r="18" spans="1:11" ht="12.75" customHeight="1" x14ac:dyDescent="0.2">
      <c r="A18" s="1" t="s">
        <v>35</v>
      </c>
      <c r="B18" s="1" t="s">
        <v>36</v>
      </c>
      <c r="C18" s="2">
        <v>32953249679</v>
      </c>
      <c r="D18" s="2">
        <v>0</v>
      </c>
      <c r="E18" s="2">
        <v>0</v>
      </c>
      <c r="F18" s="2">
        <v>32953249679</v>
      </c>
      <c r="G18" s="2">
        <v>474261737</v>
      </c>
      <c r="H18" s="3">
        <v>474261737</v>
      </c>
      <c r="I18" s="3">
        <v>32478987942</v>
      </c>
      <c r="J18" s="4">
        <v>6.0874207513467704</v>
      </c>
      <c r="K18" s="4">
        <v>1.4391956532961601</v>
      </c>
    </row>
    <row r="19" spans="1:11" ht="12.75" customHeight="1" x14ac:dyDescent="0.2">
      <c r="A19" s="1" t="s">
        <v>37</v>
      </c>
      <c r="B19" s="1" t="s">
        <v>11</v>
      </c>
      <c r="C19" s="2">
        <v>26317841662</v>
      </c>
      <c r="D19" s="2">
        <v>0</v>
      </c>
      <c r="E19" s="2">
        <v>0</v>
      </c>
      <c r="F19" s="2">
        <v>26317841662</v>
      </c>
      <c r="G19" s="2">
        <v>99186139</v>
      </c>
      <c r="H19" s="3">
        <v>99186139</v>
      </c>
      <c r="I19" s="3">
        <v>26218655523</v>
      </c>
      <c r="J19" s="4">
        <v>1.27311084510823</v>
      </c>
      <c r="K19" s="4">
        <v>0.37687793806896303</v>
      </c>
    </row>
    <row r="20" spans="1:11" ht="12.75" customHeight="1" x14ac:dyDescent="0.2">
      <c r="A20" s="1" t="s">
        <v>38</v>
      </c>
      <c r="B20" s="1" t="s">
        <v>39</v>
      </c>
      <c r="C20" s="2">
        <v>622797869</v>
      </c>
      <c r="D20" s="2">
        <v>0</v>
      </c>
      <c r="E20" s="2">
        <v>0</v>
      </c>
      <c r="F20" s="2">
        <v>622797869</v>
      </c>
      <c r="G20" s="2">
        <v>0</v>
      </c>
      <c r="H20" s="3">
        <v>0</v>
      </c>
      <c r="I20" s="3">
        <v>622797869</v>
      </c>
      <c r="J20" s="4">
        <v>0</v>
      </c>
      <c r="K20" s="4">
        <v>0</v>
      </c>
    </row>
    <row r="21" spans="1:11" ht="12.75" customHeight="1" x14ac:dyDescent="0.2">
      <c r="A21" s="1" t="s">
        <v>40</v>
      </c>
      <c r="B21" s="1" t="s">
        <v>41</v>
      </c>
      <c r="C21" s="2">
        <v>578890619</v>
      </c>
      <c r="D21" s="2">
        <v>0</v>
      </c>
      <c r="E21" s="2">
        <v>0</v>
      </c>
      <c r="F21" s="2">
        <v>578890619</v>
      </c>
      <c r="G21" s="2">
        <v>0</v>
      </c>
      <c r="H21" s="3">
        <v>0</v>
      </c>
      <c r="I21" s="3">
        <v>578890619</v>
      </c>
      <c r="J21" s="4">
        <v>0</v>
      </c>
      <c r="K21" s="4">
        <v>0</v>
      </c>
    </row>
    <row r="22" spans="1:11" ht="12.75" customHeight="1" x14ac:dyDescent="0.2">
      <c r="A22" s="1" t="s">
        <v>42</v>
      </c>
      <c r="B22" s="1" t="s">
        <v>43</v>
      </c>
      <c r="C22" s="2">
        <v>43907250</v>
      </c>
      <c r="D22" s="2">
        <v>0</v>
      </c>
      <c r="E22" s="2">
        <v>0</v>
      </c>
      <c r="F22" s="2">
        <v>43907250</v>
      </c>
      <c r="G22" s="2">
        <v>0</v>
      </c>
      <c r="H22" s="3">
        <v>0</v>
      </c>
      <c r="I22" s="3">
        <v>43907250</v>
      </c>
      <c r="J22" s="4">
        <v>0</v>
      </c>
      <c r="K22" s="4">
        <v>0</v>
      </c>
    </row>
    <row r="23" spans="1:11" ht="12.75" customHeight="1" x14ac:dyDescent="0.2">
      <c r="A23" s="1" t="s">
        <v>44</v>
      </c>
      <c r="B23" s="1" t="s">
        <v>45</v>
      </c>
      <c r="C23" s="2">
        <v>8652023793</v>
      </c>
      <c r="D23" s="2">
        <v>0</v>
      </c>
      <c r="E23" s="2">
        <v>0</v>
      </c>
      <c r="F23" s="2">
        <v>8652023793</v>
      </c>
      <c r="G23" s="2">
        <v>103500</v>
      </c>
      <c r="H23" s="3">
        <v>103500</v>
      </c>
      <c r="I23" s="3">
        <v>8651920293</v>
      </c>
      <c r="J23" s="4">
        <v>1.3284817192924601E-3</v>
      </c>
      <c r="K23" s="4">
        <v>1.19625191141681E-3</v>
      </c>
    </row>
    <row r="24" spans="1:11" ht="12.75" customHeight="1" x14ac:dyDescent="0.2">
      <c r="A24" s="1" t="s">
        <v>46</v>
      </c>
      <c r="B24" s="1" t="s">
        <v>47</v>
      </c>
      <c r="C24" s="2">
        <v>4568075537</v>
      </c>
      <c r="D24" s="2">
        <v>0</v>
      </c>
      <c r="E24" s="2">
        <v>0</v>
      </c>
      <c r="F24" s="2">
        <v>4568075537</v>
      </c>
      <c r="G24" s="2">
        <v>103500</v>
      </c>
      <c r="H24" s="3">
        <v>103500</v>
      </c>
      <c r="I24" s="3">
        <v>4567972037</v>
      </c>
      <c r="J24" s="4">
        <v>1.3284817192924601E-3</v>
      </c>
      <c r="K24" s="4">
        <v>2.2657243550743E-3</v>
      </c>
    </row>
    <row r="25" spans="1:11" ht="12.75" customHeight="1" x14ac:dyDescent="0.2">
      <c r="A25" s="1" t="s">
        <v>48</v>
      </c>
      <c r="B25" s="1" t="s">
        <v>49</v>
      </c>
      <c r="C25" s="2">
        <v>4083948256</v>
      </c>
      <c r="D25" s="2">
        <v>0</v>
      </c>
      <c r="E25" s="2">
        <v>0</v>
      </c>
      <c r="F25" s="2">
        <v>4083948256</v>
      </c>
      <c r="G25" s="2">
        <v>0</v>
      </c>
      <c r="H25" s="3">
        <v>0</v>
      </c>
      <c r="I25" s="3">
        <v>4083948256</v>
      </c>
      <c r="J25" s="4">
        <v>0</v>
      </c>
      <c r="K25" s="4">
        <v>0</v>
      </c>
    </row>
    <row r="26" spans="1:11" ht="12.75" customHeight="1" x14ac:dyDescent="0.2">
      <c r="A26" s="1" t="s">
        <v>50</v>
      </c>
      <c r="B26" s="1" t="s">
        <v>51</v>
      </c>
      <c r="C26" s="2">
        <v>3100000000</v>
      </c>
      <c r="D26" s="2">
        <v>0</v>
      </c>
      <c r="E26" s="2">
        <v>0</v>
      </c>
      <c r="F26" s="2">
        <v>3100000000</v>
      </c>
      <c r="G26" s="2">
        <v>74651230</v>
      </c>
      <c r="H26" s="3">
        <v>74651230</v>
      </c>
      <c r="I26" s="3">
        <v>3025348770</v>
      </c>
      <c r="J26" s="4">
        <v>0.95819125002605998</v>
      </c>
      <c r="K26" s="4">
        <v>2.40810419354839</v>
      </c>
    </row>
    <row r="27" spans="1:11" ht="12.75" customHeight="1" x14ac:dyDescent="0.2">
      <c r="A27" s="1" t="s">
        <v>52</v>
      </c>
      <c r="B27" s="1" t="s">
        <v>21</v>
      </c>
      <c r="C27" s="2">
        <v>1600000000</v>
      </c>
      <c r="D27" s="2">
        <v>0</v>
      </c>
      <c r="E27" s="2">
        <v>0</v>
      </c>
      <c r="F27" s="2">
        <v>1600000000</v>
      </c>
      <c r="G27" s="2">
        <v>5147500</v>
      </c>
      <c r="H27" s="3">
        <v>5147500</v>
      </c>
      <c r="I27" s="3">
        <v>1594852500</v>
      </c>
      <c r="J27" s="4">
        <v>6.6071107730028597E-2</v>
      </c>
      <c r="K27" s="4">
        <v>0.32171875</v>
      </c>
    </row>
    <row r="28" spans="1:11" ht="12.75" customHeight="1" x14ac:dyDescent="0.2">
      <c r="A28" s="1" t="s">
        <v>53</v>
      </c>
      <c r="B28" s="1" t="s">
        <v>25</v>
      </c>
      <c r="C28" s="2">
        <v>1500000000</v>
      </c>
      <c r="D28" s="2">
        <v>0</v>
      </c>
      <c r="E28" s="2">
        <v>0</v>
      </c>
      <c r="F28" s="2">
        <v>1500000000</v>
      </c>
      <c r="G28" s="2">
        <v>69503730</v>
      </c>
      <c r="H28" s="3">
        <v>69503730</v>
      </c>
      <c r="I28" s="3">
        <v>1430496270</v>
      </c>
      <c r="J28" s="4">
        <v>0.89212014229603098</v>
      </c>
      <c r="K28" s="4">
        <v>4.6335819999999996</v>
      </c>
    </row>
    <row r="29" spans="1:11" ht="12.75" customHeight="1" x14ac:dyDescent="0.2">
      <c r="A29" s="1" t="s">
        <v>54</v>
      </c>
      <c r="B29" s="1" t="s">
        <v>55</v>
      </c>
      <c r="C29" s="2">
        <v>2320000000</v>
      </c>
      <c r="D29" s="2">
        <v>0</v>
      </c>
      <c r="E29" s="2">
        <v>0</v>
      </c>
      <c r="F29" s="2">
        <v>2320000000</v>
      </c>
      <c r="G29" s="2">
        <v>2386145</v>
      </c>
      <c r="H29" s="3">
        <v>2386145</v>
      </c>
      <c r="I29" s="3">
        <v>2317613855</v>
      </c>
      <c r="J29" s="4">
        <v>3.0627536348609801E-2</v>
      </c>
      <c r="K29" s="4">
        <v>0.102851077586207</v>
      </c>
    </row>
    <row r="30" spans="1:11" ht="12.75" customHeight="1" x14ac:dyDescent="0.2">
      <c r="A30" s="1" t="s">
        <v>56</v>
      </c>
      <c r="B30" s="1" t="s">
        <v>57</v>
      </c>
      <c r="C30" s="2">
        <v>1100000000</v>
      </c>
      <c r="D30" s="2">
        <v>0</v>
      </c>
      <c r="E30" s="2">
        <v>0</v>
      </c>
      <c r="F30" s="2">
        <v>1100000000</v>
      </c>
      <c r="G30" s="2">
        <v>2374145</v>
      </c>
      <c r="H30" s="3">
        <v>2374145</v>
      </c>
      <c r="I30" s="3">
        <v>1097625855</v>
      </c>
      <c r="J30" s="4">
        <v>3.04735094826049E-2</v>
      </c>
      <c r="K30" s="4">
        <v>0.21583136363636399</v>
      </c>
    </row>
    <row r="31" spans="1:11" ht="12.75" customHeight="1" x14ac:dyDescent="0.2">
      <c r="A31" s="1" t="s">
        <v>58</v>
      </c>
      <c r="B31" s="1" t="s">
        <v>59</v>
      </c>
      <c r="C31" s="2">
        <v>1200000000</v>
      </c>
      <c r="D31" s="2">
        <v>0</v>
      </c>
      <c r="E31" s="2">
        <v>0</v>
      </c>
      <c r="F31" s="2">
        <v>1200000000</v>
      </c>
      <c r="G31" s="2">
        <v>0</v>
      </c>
      <c r="H31" s="3">
        <v>0</v>
      </c>
      <c r="I31" s="3">
        <v>1200000000</v>
      </c>
      <c r="J31" s="4">
        <v>0</v>
      </c>
      <c r="K31" s="4">
        <v>0</v>
      </c>
    </row>
    <row r="32" spans="1:11" ht="12.75" customHeight="1" x14ac:dyDescent="0.2">
      <c r="A32" s="1" t="s">
        <v>60</v>
      </c>
      <c r="B32" s="1" t="s">
        <v>61</v>
      </c>
      <c r="C32" s="2">
        <v>20000000</v>
      </c>
      <c r="D32" s="2">
        <v>0</v>
      </c>
      <c r="E32" s="2">
        <v>0</v>
      </c>
      <c r="F32" s="2">
        <v>20000000</v>
      </c>
      <c r="G32" s="2">
        <v>12000</v>
      </c>
      <c r="H32" s="3">
        <v>12000</v>
      </c>
      <c r="I32" s="3">
        <v>19988000</v>
      </c>
      <c r="J32" s="4">
        <v>1.54026866004923E-4</v>
      </c>
      <c r="K32" s="4">
        <v>0.06</v>
      </c>
    </row>
    <row r="33" spans="1:11" ht="12.75" customHeight="1" x14ac:dyDescent="0.2">
      <c r="A33" s="1" t="s">
        <v>62</v>
      </c>
      <c r="B33" s="1" t="s">
        <v>31</v>
      </c>
      <c r="C33" s="2">
        <v>1250000000</v>
      </c>
      <c r="D33" s="2">
        <v>0</v>
      </c>
      <c r="E33" s="2">
        <v>0</v>
      </c>
      <c r="F33" s="2">
        <v>1250000000</v>
      </c>
      <c r="G33" s="2">
        <v>5644257</v>
      </c>
      <c r="H33" s="3">
        <v>5644257</v>
      </c>
      <c r="I33" s="3">
        <v>1244355743</v>
      </c>
      <c r="J33" s="4">
        <v>7.2447268053029201E-2</v>
      </c>
      <c r="K33" s="4">
        <v>0.45154055999999998</v>
      </c>
    </row>
    <row r="34" spans="1:11" ht="12.75" customHeight="1" x14ac:dyDescent="0.2">
      <c r="A34" s="1" t="s">
        <v>63</v>
      </c>
      <c r="B34" s="1" t="s">
        <v>34</v>
      </c>
      <c r="C34" s="2">
        <v>1250000000</v>
      </c>
      <c r="D34" s="2">
        <v>0</v>
      </c>
      <c r="E34" s="2">
        <v>0</v>
      </c>
      <c r="F34" s="2">
        <v>1250000000</v>
      </c>
      <c r="G34" s="2">
        <v>5644257</v>
      </c>
      <c r="H34" s="3">
        <v>5644257</v>
      </c>
      <c r="I34" s="3">
        <v>1244355743</v>
      </c>
      <c r="J34" s="4">
        <v>7.2447268053029201E-2</v>
      </c>
      <c r="K34" s="4">
        <v>0.45154055999999998</v>
      </c>
    </row>
    <row r="35" spans="1:11" ht="12.75" customHeight="1" x14ac:dyDescent="0.2">
      <c r="A35" s="1" t="s">
        <v>64</v>
      </c>
      <c r="B35" s="1" t="s">
        <v>65</v>
      </c>
      <c r="C35" s="2">
        <v>195000000</v>
      </c>
      <c r="D35" s="2">
        <v>0</v>
      </c>
      <c r="E35" s="2">
        <v>0</v>
      </c>
      <c r="F35" s="2">
        <v>195000000</v>
      </c>
      <c r="G35" s="2">
        <v>13641500</v>
      </c>
      <c r="H35" s="3">
        <v>13641500</v>
      </c>
      <c r="I35" s="3">
        <v>181358500</v>
      </c>
      <c r="J35" s="4">
        <v>0.17509645771717999</v>
      </c>
      <c r="K35" s="4">
        <v>6.9956410256410297</v>
      </c>
    </row>
    <row r="36" spans="1:11" ht="12.75" customHeight="1" x14ac:dyDescent="0.2">
      <c r="A36" s="1" t="s">
        <v>66</v>
      </c>
      <c r="B36" s="1" t="s">
        <v>67</v>
      </c>
      <c r="C36" s="2">
        <v>5000000</v>
      </c>
      <c r="D36" s="2">
        <v>0</v>
      </c>
      <c r="E36" s="2">
        <v>0</v>
      </c>
      <c r="F36" s="2">
        <v>5000000</v>
      </c>
      <c r="G36" s="2">
        <v>0</v>
      </c>
      <c r="H36" s="3">
        <v>0</v>
      </c>
      <c r="I36" s="3">
        <v>5000000</v>
      </c>
      <c r="J36" s="4">
        <v>0</v>
      </c>
      <c r="K36" s="4">
        <v>0</v>
      </c>
    </row>
    <row r="37" spans="1:11" ht="12.75" customHeight="1" x14ac:dyDescent="0.2">
      <c r="A37" s="1" t="s">
        <v>68</v>
      </c>
      <c r="B37" s="1" t="s">
        <v>69</v>
      </c>
      <c r="C37" s="2">
        <v>50000000</v>
      </c>
      <c r="D37" s="2">
        <v>0</v>
      </c>
      <c r="E37" s="2">
        <v>0</v>
      </c>
      <c r="F37" s="2">
        <v>50000000</v>
      </c>
      <c r="G37" s="2">
        <v>0</v>
      </c>
      <c r="H37" s="3">
        <v>0</v>
      </c>
      <c r="I37" s="3">
        <v>50000000</v>
      </c>
      <c r="J37" s="4">
        <v>0</v>
      </c>
      <c r="K37" s="4">
        <v>0</v>
      </c>
    </row>
    <row r="38" spans="1:11" ht="12.75" customHeight="1" x14ac:dyDescent="0.2">
      <c r="A38" s="1" t="s">
        <v>70</v>
      </c>
      <c r="B38" s="1" t="s">
        <v>71</v>
      </c>
      <c r="C38" s="2">
        <v>15000000</v>
      </c>
      <c r="D38" s="2">
        <v>0</v>
      </c>
      <c r="E38" s="2">
        <v>0</v>
      </c>
      <c r="F38" s="2">
        <v>15000000</v>
      </c>
      <c r="G38" s="2">
        <v>0</v>
      </c>
      <c r="H38" s="3">
        <v>0</v>
      </c>
      <c r="I38" s="3">
        <v>15000000</v>
      </c>
      <c r="J38" s="4">
        <v>0</v>
      </c>
      <c r="K38" s="4">
        <v>0</v>
      </c>
    </row>
    <row r="39" spans="1:11" ht="12.75" customHeight="1" x14ac:dyDescent="0.2">
      <c r="A39" s="1" t="s">
        <v>72</v>
      </c>
      <c r="B39" s="1" t="s">
        <v>73</v>
      </c>
      <c r="C39" s="2">
        <v>100000000</v>
      </c>
      <c r="D39" s="2">
        <v>0</v>
      </c>
      <c r="E39" s="2">
        <v>0</v>
      </c>
      <c r="F39" s="2">
        <v>100000000</v>
      </c>
      <c r="G39" s="2">
        <v>13609500</v>
      </c>
      <c r="H39" s="3">
        <v>13609500</v>
      </c>
      <c r="I39" s="3">
        <v>86390500</v>
      </c>
      <c r="J39" s="4">
        <v>0.17468571940783401</v>
      </c>
      <c r="K39" s="4">
        <v>13.609500000000001</v>
      </c>
    </row>
    <row r="40" spans="1:11" ht="12.75" customHeight="1" x14ac:dyDescent="0.2">
      <c r="A40" s="1" t="s">
        <v>74</v>
      </c>
      <c r="B40" s="1" t="s">
        <v>75</v>
      </c>
      <c r="C40" s="2">
        <v>10000000</v>
      </c>
      <c r="D40" s="2">
        <v>0</v>
      </c>
      <c r="E40" s="2">
        <v>0</v>
      </c>
      <c r="F40" s="2">
        <v>10000000</v>
      </c>
      <c r="G40" s="2">
        <v>0</v>
      </c>
      <c r="H40" s="3">
        <v>0</v>
      </c>
      <c r="I40" s="3">
        <v>10000000</v>
      </c>
      <c r="J40" s="4">
        <v>0</v>
      </c>
      <c r="K40" s="4">
        <v>0</v>
      </c>
    </row>
    <row r="41" spans="1:11" ht="12.75" customHeight="1" x14ac:dyDescent="0.2">
      <c r="A41" s="1" t="s">
        <v>76</v>
      </c>
      <c r="B41" s="1" t="s">
        <v>77</v>
      </c>
      <c r="C41" s="2">
        <v>15000000</v>
      </c>
      <c r="D41" s="2">
        <v>0</v>
      </c>
      <c r="E41" s="2">
        <v>0</v>
      </c>
      <c r="F41" s="2">
        <v>15000000</v>
      </c>
      <c r="G41" s="2">
        <v>32000</v>
      </c>
      <c r="H41" s="3">
        <v>32000</v>
      </c>
      <c r="I41" s="3">
        <v>14968000</v>
      </c>
      <c r="J41" s="4">
        <v>4.1073830934646198E-4</v>
      </c>
      <c r="K41" s="4">
        <v>0.21333333333333299</v>
      </c>
    </row>
    <row r="42" spans="1:11" ht="12.75" customHeight="1" x14ac:dyDescent="0.2">
      <c r="A42" s="1" t="s">
        <v>78</v>
      </c>
      <c r="B42" s="1" t="s">
        <v>79</v>
      </c>
      <c r="C42" s="2">
        <v>148020000</v>
      </c>
      <c r="D42" s="2">
        <v>0</v>
      </c>
      <c r="E42" s="2">
        <v>0</v>
      </c>
      <c r="F42" s="2">
        <v>148020000</v>
      </c>
      <c r="G42" s="2">
        <v>2145167</v>
      </c>
      <c r="H42" s="3">
        <v>2145167</v>
      </c>
      <c r="I42" s="3">
        <v>145874833</v>
      </c>
      <c r="J42" s="4">
        <v>2.7534445838932001E-2</v>
      </c>
      <c r="K42" s="4">
        <v>1.44924131874071</v>
      </c>
    </row>
    <row r="43" spans="1:11" ht="12.75" customHeight="1" x14ac:dyDescent="0.2">
      <c r="A43" s="1" t="s">
        <v>80</v>
      </c>
      <c r="B43" s="1" t="s">
        <v>81</v>
      </c>
      <c r="C43" s="2">
        <v>20600000</v>
      </c>
      <c r="D43" s="2">
        <v>0</v>
      </c>
      <c r="E43" s="2">
        <v>0</v>
      </c>
      <c r="F43" s="2">
        <v>20600000</v>
      </c>
      <c r="G43" s="2">
        <v>190000</v>
      </c>
      <c r="H43" s="3">
        <v>190000</v>
      </c>
      <c r="I43" s="3">
        <v>20410000</v>
      </c>
      <c r="J43" s="4">
        <v>2.4387587117446199E-3</v>
      </c>
      <c r="K43" s="4">
        <v>0.92233009708737901</v>
      </c>
    </row>
    <row r="44" spans="1:11" ht="12.75" customHeight="1" x14ac:dyDescent="0.2">
      <c r="A44" s="1" t="s">
        <v>82</v>
      </c>
      <c r="B44" s="1" t="s">
        <v>83</v>
      </c>
      <c r="C44" s="2">
        <v>103000000</v>
      </c>
      <c r="D44" s="2">
        <v>0</v>
      </c>
      <c r="E44" s="2">
        <v>0</v>
      </c>
      <c r="F44" s="2">
        <v>103000000</v>
      </c>
      <c r="G44" s="2">
        <v>1955167</v>
      </c>
      <c r="H44" s="3">
        <v>1955167</v>
      </c>
      <c r="I44" s="3">
        <v>101044833</v>
      </c>
      <c r="J44" s="4">
        <v>2.5095687127187301E-2</v>
      </c>
      <c r="K44" s="4">
        <v>1.8982203883495099</v>
      </c>
    </row>
    <row r="45" spans="1:11" ht="12.75" customHeight="1" x14ac:dyDescent="0.2">
      <c r="A45" s="1" t="s">
        <v>84</v>
      </c>
      <c r="B45" s="1" t="s">
        <v>85</v>
      </c>
      <c r="C45" s="2">
        <v>14420000</v>
      </c>
      <c r="D45" s="2">
        <v>0</v>
      </c>
      <c r="E45" s="2">
        <v>0</v>
      </c>
      <c r="F45" s="2">
        <v>14420000</v>
      </c>
      <c r="G45" s="2">
        <v>0</v>
      </c>
      <c r="H45" s="3">
        <v>0</v>
      </c>
      <c r="I45" s="3">
        <v>14420000</v>
      </c>
      <c r="J45" s="4">
        <v>0</v>
      </c>
      <c r="K45" s="4">
        <v>0</v>
      </c>
    </row>
    <row r="46" spans="1:11" ht="12.75" customHeight="1" x14ac:dyDescent="0.2">
      <c r="A46" s="1" t="s">
        <v>86</v>
      </c>
      <c r="B46" s="1" t="s">
        <v>87</v>
      </c>
      <c r="C46" s="2">
        <v>10000000</v>
      </c>
      <c r="D46" s="2">
        <v>0</v>
      </c>
      <c r="E46" s="2">
        <v>0</v>
      </c>
      <c r="F46" s="2">
        <v>10000000</v>
      </c>
      <c r="G46" s="2">
        <v>0</v>
      </c>
      <c r="H46" s="3">
        <v>0</v>
      </c>
      <c r="I46" s="3">
        <v>10000000</v>
      </c>
      <c r="J46" s="4">
        <v>0</v>
      </c>
      <c r="K46" s="4">
        <v>0</v>
      </c>
    </row>
    <row r="47" spans="1:11" ht="12.75" customHeight="1" x14ac:dyDescent="0.2">
      <c r="A47" s="1" t="s">
        <v>88</v>
      </c>
      <c r="B47" s="1" t="s">
        <v>89</v>
      </c>
      <c r="C47" s="2">
        <v>30000000</v>
      </c>
      <c r="D47" s="2">
        <v>0</v>
      </c>
      <c r="E47" s="2">
        <v>0</v>
      </c>
      <c r="F47" s="2">
        <v>30000000</v>
      </c>
      <c r="G47" s="2">
        <v>614340</v>
      </c>
      <c r="H47" s="3">
        <v>614340</v>
      </c>
      <c r="I47" s="3">
        <v>29385660</v>
      </c>
      <c r="J47" s="4">
        <v>7.8854054051220503E-3</v>
      </c>
      <c r="K47" s="4">
        <v>2.0478000000000001</v>
      </c>
    </row>
    <row r="48" spans="1:11" ht="12.75" customHeight="1" x14ac:dyDescent="0.2">
      <c r="A48" s="1" t="s">
        <v>90</v>
      </c>
      <c r="B48" s="1" t="s">
        <v>91</v>
      </c>
      <c r="C48" s="2">
        <v>30000000</v>
      </c>
      <c r="D48" s="2">
        <v>0</v>
      </c>
      <c r="E48" s="2">
        <v>0</v>
      </c>
      <c r="F48" s="2">
        <v>30000000</v>
      </c>
      <c r="G48" s="2">
        <v>614340</v>
      </c>
      <c r="H48" s="3">
        <v>614340</v>
      </c>
      <c r="I48" s="3">
        <v>29385660</v>
      </c>
      <c r="J48" s="4">
        <v>7.8854054051220503E-3</v>
      </c>
      <c r="K48" s="4">
        <v>2.0478000000000001</v>
      </c>
    </row>
    <row r="49" spans="1:11" ht="12.75" customHeight="1" x14ac:dyDescent="0.2">
      <c r="A49" s="1" t="s">
        <v>92</v>
      </c>
      <c r="B49" s="1" t="s">
        <v>93</v>
      </c>
      <c r="C49" s="2">
        <v>10000000000</v>
      </c>
      <c r="D49" s="2">
        <v>0</v>
      </c>
      <c r="E49" s="2">
        <v>0</v>
      </c>
      <c r="F49" s="2">
        <v>10000000000</v>
      </c>
      <c r="G49" s="2">
        <v>0</v>
      </c>
      <c r="H49" s="3">
        <v>0</v>
      </c>
      <c r="I49" s="3">
        <v>10000000000</v>
      </c>
      <c r="J49" s="4">
        <v>0</v>
      </c>
      <c r="K49" s="4">
        <v>0</v>
      </c>
    </row>
    <row r="50" spans="1:11" ht="12.75" customHeight="1" x14ac:dyDescent="0.2">
      <c r="A50" s="1" t="s">
        <v>94</v>
      </c>
      <c r="B50" s="1" t="s">
        <v>95</v>
      </c>
      <c r="C50" s="2">
        <v>10000000000</v>
      </c>
      <c r="D50" s="2">
        <v>0</v>
      </c>
      <c r="E50" s="2">
        <v>0</v>
      </c>
      <c r="F50" s="2">
        <v>10000000000</v>
      </c>
      <c r="G50" s="2">
        <v>0</v>
      </c>
      <c r="H50" s="3">
        <v>0</v>
      </c>
      <c r="I50" s="3">
        <v>10000000000</v>
      </c>
      <c r="J50" s="4">
        <v>0</v>
      </c>
      <c r="K50" s="4">
        <v>0</v>
      </c>
    </row>
    <row r="51" spans="1:11" ht="12.75" customHeight="1" x14ac:dyDescent="0.2">
      <c r="A51" s="1" t="s">
        <v>96</v>
      </c>
      <c r="B51" s="1" t="s">
        <v>97</v>
      </c>
      <c r="C51" s="2">
        <v>1615678985</v>
      </c>
      <c r="D51" s="2">
        <v>0</v>
      </c>
      <c r="E51" s="2">
        <v>0</v>
      </c>
      <c r="F51" s="2">
        <v>1615678985</v>
      </c>
      <c r="G51" s="2">
        <v>108000</v>
      </c>
      <c r="H51" s="3">
        <v>108000</v>
      </c>
      <c r="I51" s="3">
        <v>1615570985</v>
      </c>
      <c r="J51" s="4">
        <v>1.38624179404431E-3</v>
      </c>
      <c r="K51" s="4">
        <v>6.6844961779335098E-3</v>
      </c>
    </row>
    <row r="52" spans="1:11" ht="12.75" customHeight="1" x14ac:dyDescent="0.2">
      <c r="A52" s="1" t="s">
        <v>98</v>
      </c>
      <c r="B52" s="1" t="s">
        <v>99</v>
      </c>
      <c r="C52" s="2">
        <v>338079985</v>
      </c>
      <c r="D52" s="2">
        <v>0</v>
      </c>
      <c r="E52" s="2">
        <v>0</v>
      </c>
      <c r="F52" s="2">
        <v>338079985</v>
      </c>
      <c r="G52" s="2">
        <v>0</v>
      </c>
      <c r="H52" s="3">
        <v>0</v>
      </c>
      <c r="I52" s="3">
        <v>338079985</v>
      </c>
      <c r="J52" s="4">
        <v>0</v>
      </c>
      <c r="K52" s="4">
        <v>0</v>
      </c>
    </row>
    <row r="53" spans="1:11" ht="12.75" customHeight="1" x14ac:dyDescent="0.2">
      <c r="A53" s="1" t="s">
        <v>100</v>
      </c>
      <c r="B53" s="1" t="s">
        <v>101</v>
      </c>
      <c r="C53" s="2">
        <v>338079985</v>
      </c>
      <c r="D53" s="2">
        <v>0</v>
      </c>
      <c r="E53" s="2">
        <v>0</v>
      </c>
      <c r="F53" s="2">
        <v>338079985</v>
      </c>
      <c r="G53" s="2">
        <v>0</v>
      </c>
      <c r="H53" s="3">
        <v>0</v>
      </c>
      <c r="I53" s="3">
        <v>338079985</v>
      </c>
      <c r="J53" s="4">
        <v>0</v>
      </c>
      <c r="K53" s="4">
        <v>0</v>
      </c>
    </row>
    <row r="54" spans="1:11" ht="12.75" customHeight="1" x14ac:dyDescent="0.2">
      <c r="A54" s="1" t="s">
        <v>102</v>
      </c>
      <c r="B54" s="1" t="s">
        <v>103</v>
      </c>
      <c r="C54" s="2">
        <v>100000000</v>
      </c>
      <c r="D54" s="2">
        <v>0</v>
      </c>
      <c r="E54" s="2">
        <v>0</v>
      </c>
      <c r="F54" s="2">
        <v>100000000</v>
      </c>
      <c r="G54" s="2">
        <v>108000</v>
      </c>
      <c r="H54" s="3">
        <v>108000</v>
      </c>
      <c r="I54" s="3">
        <v>99892000</v>
      </c>
      <c r="J54" s="4">
        <v>1.38624179404431E-3</v>
      </c>
      <c r="K54" s="4">
        <v>0.108</v>
      </c>
    </row>
    <row r="55" spans="1:11" ht="12.75" customHeight="1" x14ac:dyDescent="0.2">
      <c r="A55" s="1" t="s">
        <v>104</v>
      </c>
      <c r="B55" s="1" t="s">
        <v>105</v>
      </c>
      <c r="C55" s="2">
        <v>100000000</v>
      </c>
      <c r="D55" s="2">
        <v>0</v>
      </c>
      <c r="E55" s="2">
        <v>0</v>
      </c>
      <c r="F55" s="2">
        <v>100000000</v>
      </c>
      <c r="G55" s="2">
        <v>108000</v>
      </c>
      <c r="H55" s="3">
        <v>108000</v>
      </c>
      <c r="I55" s="3">
        <v>99892000</v>
      </c>
      <c r="J55" s="4">
        <v>1.38624179404431E-3</v>
      </c>
      <c r="K55" s="4">
        <v>0.108</v>
      </c>
    </row>
    <row r="56" spans="1:11" ht="12.75" customHeight="1" x14ac:dyDescent="0.2">
      <c r="A56" s="1" t="s">
        <v>106</v>
      </c>
      <c r="B56" s="1" t="s">
        <v>107</v>
      </c>
      <c r="C56" s="2">
        <v>1177599000</v>
      </c>
      <c r="D56" s="2">
        <v>0</v>
      </c>
      <c r="E56" s="2">
        <v>0</v>
      </c>
      <c r="F56" s="2">
        <v>1177599000</v>
      </c>
      <c r="G56" s="2">
        <v>0</v>
      </c>
      <c r="H56" s="3">
        <v>0</v>
      </c>
      <c r="I56" s="3">
        <v>1177599000</v>
      </c>
      <c r="J56" s="4">
        <v>0</v>
      </c>
      <c r="K56" s="4">
        <v>0</v>
      </c>
    </row>
    <row r="57" spans="1:11" ht="12.75" customHeight="1" x14ac:dyDescent="0.2">
      <c r="A57" s="1" t="s">
        <v>108</v>
      </c>
      <c r="B57" s="1" t="s">
        <v>109</v>
      </c>
      <c r="C57" s="2">
        <v>1177599000</v>
      </c>
      <c r="D57" s="2">
        <v>0</v>
      </c>
      <c r="E57" s="2">
        <v>0</v>
      </c>
      <c r="F57" s="2">
        <v>1177599000</v>
      </c>
      <c r="G57" s="2">
        <v>0</v>
      </c>
      <c r="H57" s="3">
        <v>0</v>
      </c>
      <c r="I57" s="3">
        <v>1177599000</v>
      </c>
      <c r="J57" s="4">
        <v>0</v>
      </c>
      <c r="K57" s="4">
        <v>0</v>
      </c>
    </row>
    <row r="58" spans="1:11" ht="12.75" customHeight="1" x14ac:dyDescent="0.2">
      <c r="A58" s="1" t="s">
        <v>110</v>
      </c>
      <c r="B58" s="1" t="s">
        <v>111</v>
      </c>
      <c r="C58" s="2">
        <v>5019729032</v>
      </c>
      <c r="D58" s="2">
        <v>0</v>
      </c>
      <c r="E58" s="2">
        <v>0</v>
      </c>
      <c r="F58" s="2">
        <v>5019729032</v>
      </c>
      <c r="G58" s="2">
        <v>374967598</v>
      </c>
      <c r="H58" s="3">
        <v>374967598</v>
      </c>
      <c r="I58" s="3">
        <v>4644761434</v>
      </c>
      <c r="J58" s="4">
        <v>4.8129236644444999</v>
      </c>
      <c r="K58" s="4">
        <v>7.4698772704590102</v>
      </c>
    </row>
    <row r="59" spans="1:11" ht="12.75" customHeight="1" x14ac:dyDescent="0.2">
      <c r="A59" s="1" t="s">
        <v>112</v>
      </c>
      <c r="B59" s="1" t="s">
        <v>113</v>
      </c>
      <c r="C59" s="2">
        <v>5019729032</v>
      </c>
      <c r="D59" s="2">
        <v>0</v>
      </c>
      <c r="E59" s="2">
        <v>0</v>
      </c>
      <c r="F59" s="2">
        <v>5019729032</v>
      </c>
      <c r="G59" s="2">
        <v>374967598</v>
      </c>
      <c r="H59" s="3">
        <v>374967598</v>
      </c>
      <c r="I59" s="3">
        <v>4644761434</v>
      </c>
      <c r="J59" s="4">
        <v>4.8129236644444999</v>
      </c>
      <c r="K59" s="4">
        <v>7.4698772704590102</v>
      </c>
    </row>
    <row r="60" spans="1:11" ht="12.75" customHeight="1" x14ac:dyDescent="0.2">
      <c r="A60" s="1" t="s">
        <v>114</v>
      </c>
      <c r="B60" s="1" t="s">
        <v>115</v>
      </c>
      <c r="C60" s="2">
        <v>5019729032</v>
      </c>
      <c r="D60" s="2">
        <v>0</v>
      </c>
      <c r="E60" s="2">
        <v>0</v>
      </c>
      <c r="F60" s="2">
        <v>5019729032</v>
      </c>
      <c r="G60" s="2">
        <v>374967598</v>
      </c>
      <c r="H60" s="3">
        <v>374967598</v>
      </c>
      <c r="I60" s="3">
        <v>4644761434</v>
      </c>
      <c r="J60" s="4">
        <v>4.8129236644444999</v>
      </c>
      <c r="K60" s="4">
        <v>7.4698772704590102</v>
      </c>
    </row>
    <row r="61" spans="1:11" ht="12.75" customHeight="1" x14ac:dyDescent="0.2">
      <c r="A61" s="1" t="s">
        <v>116</v>
      </c>
      <c r="B61" s="1" t="s">
        <v>117</v>
      </c>
      <c r="C61" s="2">
        <v>107727870124</v>
      </c>
      <c r="D61" s="2">
        <v>0</v>
      </c>
      <c r="E61" s="2">
        <v>0</v>
      </c>
      <c r="F61" s="2">
        <v>107727870124</v>
      </c>
      <c r="G61" s="2">
        <v>7144648096</v>
      </c>
      <c r="H61" s="3">
        <v>7144648096</v>
      </c>
      <c r="I61" s="3">
        <v>100583222028</v>
      </c>
      <c r="J61" s="4">
        <v>91.705646244576897</v>
      </c>
      <c r="K61" s="4">
        <v>6.6321260113804898</v>
      </c>
    </row>
    <row r="62" spans="1:11" ht="12.75" customHeight="1" x14ac:dyDescent="0.2">
      <c r="A62" s="1" t="s">
        <v>118</v>
      </c>
      <c r="B62" s="1" t="s">
        <v>119</v>
      </c>
      <c r="C62" s="2">
        <v>107727870124</v>
      </c>
      <c r="D62" s="2">
        <v>0</v>
      </c>
      <c r="E62" s="2">
        <v>0</v>
      </c>
      <c r="F62" s="2">
        <v>107727870124</v>
      </c>
      <c r="G62" s="2">
        <v>7144648096</v>
      </c>
      <c r="H62" s="3">
        <v>7144648096</v>
      </c>
      <c r="I62" s="3">
        <v>100583222028</v>
      </c>
      <c r="J62" s="4">
        <v>91.705646244576897</v>
      </c>
      <c r="K62" s="4">
        <v>6.6321260113804898</v>
      </c>
    </row>
    <row r="63" spans="1:11" ht="12.75" customHeight="1" x14ac:dyDescent="0.2">
      <c r="A63" s="1" t="s">
        <v>120</v>
      </c>
      <c r="B63" s="1" t="s">
        <v>121</v>
      </c>
      <c r="C63" s="2">
        <v>105727870124</v>
      </c>
      <c r="D63" s="2">
        <v>0</v>
      </c>
      <c r="E63" s="2">
        <v>0</v>
      </c>
      <c r="F63" s="2">
        <v>105727870124</v>
      </c>
      <c r="G63" s="2">
        <v>7144648096</v>
      </c>
      <c r="H63" s="3">
        <v>7144648096</v>
      </c>
      <c r="I63" s="3">
        <v>98583222028</v>
      </c>
      <c r="J63" s="4">
        <v>91.705646244576897</v>
      </c>
      <c r="K63" s="4">
        <v>6.7575825443382103</v>
      </c>
    </row>
    <row r="64" spans="1:11" ht="12.75" customHeight="1" x14ac:dyDescent="0.2">
      <c r="A64" s="1" t="s">
        <v>122</v>
      </c>
      <c r="B64" s="1" t="s">
        <v>123</v>
      </c>
      <c r="C64" s="2">
        <v>70732049518</v>
      </c>
      <c r="D64" s="2">
        <v>0</v>
      </c>
      <c r="E64" s="2">
        <v>0</v>
      </c>
      <c r="F64" s="2">
        <v>70732049518</v>
      </c>
      <c r="G64" s="2">
        <v>4824744936</v>
      </c>
      <c r="H64" s="3">
        <v>4824744936</v>
      </c>
      <c r="I64" s="3">
        <v>65907304582</v>
      </c>
      <c r="J64" s="4">
        <v>61.928361813766998</v>
      </c>
      <c r="K64" s="4">
        <v>6.8211581155614498</v>
      </c>
    </row>
    <row r="65" spans="1:14" ht="12.75" customHeight="1" x14ac:dyDescent="0.2">
      <c r="A65" s="1" t="s">
        <v>124</v>
      </c>
      <c r="B65" s="1" t="s">
        <v>125</v>
      </c>
      <c r="C65" s="2">
        <v>1250677713</v>
      </c>
      <c r="D65" s="2">
        <v>0</v>
      </c>
      <c r="E65" s="2">
        <v>0</v>
      </c>
      <c r="F65" s="2">
        <v>1250677713</v>
      </c>
      <c r="G65" s="2">
        <v>0</v>
      </c>
      <c r="H65" s="3">
        <v>0</v>
      </c>
      <c r="I65" s="3">
        <v>1250677713</v>
      </c>
      <c r="J65" s="4">
        <v>0</v>
      </c>
      <c r="K65" s="4">
        <v>0</v>
      </c>
    </row>
    <row r="66" spans="1:14" ht="12.75" customHeight="1" x14ac:dyDescent="0.2">
      <c r="A66" s="1" t="s">
        <v>126</v>
      </c>
      <c r="B66" s="1" t="s">
        <v>127</v>
      </c>
      <c r="C66" s="2">
        <v>1637836919</v>
      </c>
      <c r="D66" s="2">
        <v>0</v>
      </c>
      <c r="E66" s="2">
        <v>0</v>
      </c>
      <c r="F66" s="2">
        <v>1637836919</v>
      </c>
      <c r="G66" s="2">
        <v>0</v>
      </c>
      <c r="H66" s="3">
        <v>0</v>
      </c>
      <c r="I66" s="3">
        <v>1637836919</v>
      </c>
      <c r="J66" s="4">
        <v>0</v>
      </c>
      <c r="K66" s="4">
        <v>0</v>
      </c>
    </row>
    <row r="67" spans="1:14" ht="12.75" customHeight="1" x14ac:dyDescent="0.2">
      <c r="A67" s="1" t="s">
        <v>128</v>
      </c>
      <c r="B67" s="1" t="s">
        <v>129</v>
      </c>
      <c r="C67" s="2">
        <v>32107305974</v>
      </c>
      <c r="D67" s="2">
        <v>0</v>
      </c>
      <c r="E67" s="2">
        <v>0</v>
      </c>
      <c r="F67" s="2">
        <v>32107305974</v>
      </c>
      <c r="G67" s="2">
        <v>2319903160</v>
      </c>
      <c r="H67" s="3">
        <v>2319903160</v>
      </c>
      <c r="I67" s="3">
        <v>29787402814</v>
      </c>
      <c r="J67" s="4">
        <v>29.7772844308099</v>
      </c>
      <c r="K67" s="4">
        <v>7.2254681282777904</v>
      </c>
    </row>
    <row r="68" spans="1:14" ht="12.75" customHeight="1" x14ac:dyDescent="0.2">
      <c r="A68" s="1" t="s">
        <v>130</v>
      </c>
      <c r="B68" s="1" t="s">
        <v>131</v>
      </c>
      <c r="C68" s="2">
        <v>2000000000</v>
      </c>
      <c r="D68" s="2">
        <v>0</v>
      </c>
      <c r="E68" s="2">
        <v>0</v>
      </c>
      <c r="F68" s="2">
        <v>2000000000</v>
      </c>
      <c r="G68" s="2">
        <v>0</v>
      </c>
      <c r="H68" s="3">
        <v>0</v>
      </c>
      <c r="I68" s="3">
        <v>2000000000</v>
      </c>
      <c r="J68" s="4">
        <v>0</v>
      </c>
      <c r="K68" s="4">
        <v>0</v>
      </c>
    </row>
    <row r="69" spans="1:14" ht="12.75" customHeight="1" x14ac:dyDescent="0.2">
      <c r="A69" s="1" t="s">
        <v>132</v>
      </c>
      <c r="B69" s="1" t="s">
        <v>133</v>
      </c>
      <c r="C69" s="2">
        <v>2000000000</v>
      </c>
      <c r="D69" s="2">
        <v>0</v>
      </c>
      <c r="E69" s="2">
        <v>0</v>
      </c>
      <c r="F69" s="2">
        <v>2000000000</v>
      </c>
      <c r="G69" s="2">
        <v>0</v>
      </c>
      <c r="H69" s="3">
        <v>0</v>
      </c>
      <c r="I69" s="3">
        <v>2000000000</v>
      </c>
      <c r="J69" s="4">
        <v>0</v>
      </c>
      <c r="K69" s="4">
        <v>0</v>
      </c>
    </row>
    <row r="70" spans="1:14" ht="12.75" customHeight="1" x14ac:dyDescent="0.2">
      <c r="A70" s="1" t="s">
        <v>134</v>
      </c>
      <c r="B70" s="2">
        <v>140681119803</v>
      </c>
      <c r="C70" s="2">
        <v>0</v>
      </c>
      <c r="D70" s="2">
        <v>0</v>
      </c>
      <c r="E70" s="2">
        <v>140681119803</v>
      </c>
      <c r="F70" s="2">
        <v>7790848643</v>
      </c>
      <c r="G70" s="3">
        <v>7790848643</v>
      </c>
      <c r="H70" s="2">
        <v>132890271160</v>
      </c>
      <c r="I70" s="3">
        <v>100</v>
      </c>
      <c r="J70" s="3">
        <v>5.5379489827133597</v>
      </c>
      <c r="K70" s="1" t="s">
        <v>135</v>
      </c>
      <c r="L70" s="1" t="s">
        <v>136</v>
      </c>
      <c r="M70" s="1" t="s">
        <v>137</v>
      </c>
      <c r="N70" s="1" t="s">
        <v>138</v>
      </c>
    </row>
    <row r="71" spans="1:14" ht="12.75" customHeight="1" x14ac:dyDescent="0.2">
      <c r="A71" s="1" t="s">
        <v>139</v>
      </c>
      <c r="B71" s="1" t="s">
        <v>140</v>
      </c>
      <c r="C71" s="1" t="s">
        <v>141</v>
      </c>
    </row>
  </sheetData>
  <pageMargins left="0" right="0" top="0" bottom="0" header="0" footer="0"/>
  <pageSetup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A2" sqref="A2:I88"/>
    </sheetView>
  </sheetViews>
  <sheetFormatPr baseColWidth="10" defaultRowHeight="12.75" x14ac:dyDescent="0.2"/>
  <cols>
    <col min="1" max="1" width="16" customWidth="1"/>
    <col min="2" max="2" width="6.85546875"/>
    <col min="3" max="3" width="14.7109375" bestFit="1" customWidth="1"/>
    <col min="4" max="4" width="13.7109375" bestFit="1" customWidth="1"/>
    <col min="5" max="6" width="14.7109375" bestFit="1" customWidth="1"/>
    <col min="7" max="7" width="16.42578125" bestFit="1" customWidth="1"/>
    <col min="8" max="8" width="17.42578125" bestFit="1" customWidth="1"/>
    <col min="9" max="9" width="8.5703125" bestFit="1" customWidth="1"/>
  </cols>
  <sheetData>
    <row r="1" spans="1:9" x14ac:dyDescent="0.2">
      <c r="A1" s="10" t="s">
        <v>0</v>
      </c>
      <c r="B1" s="10" t="s">
        <v>1</v>
      </c>
    </row>
    <row r="2" spans="1:9" x14ac:dyDescent="0.2">
      <c r="A2" s="10" t="s">
        <v>6</v>
      </c>
      <c r="B2" s="10" t="s">
        <v>7</v>
      </c>
      <c r="C2" s="11">
        <v>140681119803</v>
      </c>
      <c r="D2" s="11">
        <v>40687395595</v>
      </c>
      <c r="E2" s="11">
        <v>0</v>
      </c>
      <c r="F2" s="11">
        <v>181368515398</v>
      </c>
      <c r="G2" s="12">
        <v>61382749607</v>
      </c>
      <c r="H2" s="12">
        <v>119985765791</v>
      </c>
      <c r="I2" s="13">
        <v>100</v>
      </c>
    </row>
    <row r="3" spans="1:9" x14ac:dyDescent="0.2">
      <c r="A3" s="10" t="s">
        <v>8</v>
      </c>
      <c r="B3" s="10" t="s">
        <v>9</v>
      </c>
      <c r="C3" s="11">
        <v>0</v>
      </c>
      <c r="D3" s="11">
        <v>0</v>
      </c>
      <c r="E3" s="11">
        <v>0</v>
      </c>
      <c r="F3" s="11">
        <v>0</v>
      </c>
      <c r="G3" s="12">
        <v>0</v>
      </c>
      <c r="H3" s="12">
        <v>0</v>
      </c>
      <c r="I3" s="13">
        <v>0</v>
      </c>
    </row>
    <row r="4" spans="1:9" x14ac:dyDescent="0.2">
      <c r="A4" s="10" t="s">
        <v>10</v>
      </c>
      <c r="B4" s="10" t="s">
        <v>11</v>
      </c>
      <c r="C4" s="11">
        <v>0</v>
      </c>
      <c r="D4" s="11">
        <v>0</v>
      </c>
      <c r="E4" s="11">
        <v>0</v>
      </c>
      <c r="F4" s="11">
        <v>0</v>
      </c>
      <c r="G4" s="12">
        <v>0</v>
      </c>
      <c r="H4" s="12">
        <v>0</v>
      </c>
      <c r="I4" s="13">
        <v>0</v>
      </c>
    </row>
    <row r="5" spans="1:9" x14ac:dyDescent="0.2">
      <c r="A5" s="10" t="s">
        <v>12</v>
      </c>
      <c r="B5" s="10" t="s">
        <v>13</v>
      </c>
      <c r="C5" s="11">
        <v>0</v>
      </c>
      <c r="D5" s="11">
        <v>0</v>
      </c>
      <c r="E5" s="11">
        <v>0</v>
      </c>
      <c r="F5" s="11">
        <v>0</v>
      </c>
      <c r="G5" s="12">
        <v>0</v>
      </c>
      <c r="H5" s="12">
        <v>0</v>
      </c>
      <c r="I5" s="13">
        <v>0</v>
      </c>
    </row>
    <row r="6" spans="1:9" x14ac:dyDescent="0.2">
      <c r="A6" s="10" t="s">
        <v>14</v>
      </c>
      <c r="B6" s="10" t="s">
        <v>15</v>
      </c>
      <c r="C6" s="11">
        <v>0</v>
      </c>
      <c r="D6" s="11">
        <v>0</v>
      </c>
      <c r="E6" s="11">
        <v>0</v>
      </c>
      <c r="F6" s="11">
        <v>0</v>
      </c>
      <c r="G6" s="12">
        <v>0</v>
      </c>
      <c r="H6" s="12">
        <v>0</v>
      </c>
      <c r="I6" s="13">
        <v>0</v>
      </c>
    </row>
    <row r="7" spans="1:9" x14ac:dyDescent="0.2">
      <c r="A7" s="10" t="s">
        <v>16</v>
      </c>
      <c r="B7" s="10" t="s">
        <v>17</v>
      </c>
      <c r="C7" s="11">
        <v>0</v>
      </c>
      <c r="D7" s="11">
        <v>0</v>
      </c>
      <c r="E7" s="11">
        <v>0</v>
      </c>
      <c r="F7" s="11">
        <v>0</v>
      </c>
      <c r="G7" s="12">
        <v>0</v>
      </c>
      <c r="H7" s="12">
        <v>0</v>
      </c>
      <c r="I7" s="13">
        <v>0</v>
      </c>
    </row>
    <row r="8" spans="1:9" x14ac:dyDescent="0.2">
      <c r="A8" s="10" t="s">
        <v>30</v>
      </c>
      <c r="B8" s="10" t="s">
        <v>31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  <c r="H8" s="12">
        <v>0</v>
      </c>
      <c r="I8" s="13">
        <v>0</v>
      </c>
    </row>
    <row r="9" spans="1:9" x14ac:dyDescent="0.2">
      <c r="A9" s="10" t="s">
        <v>35</v>
      </c>
      <c r="B9" s="10" t="s">
        <v>36</v>
      </c>
      <c r="C9" s="11">
        <v>32953249679</v>
      </c>
      <c r="D9" s="11">
        <v>33122013227</v>
      </c>
      <c r="E9" s="11">
        <v>0</v>
      </c>
      <c r="F9" s="11">
        <v>66075262906</v>
      </c>
      <c r="G9" s="12">
        <v>16731894083</v>
      </c>
      <c r="H9" s="12">
        <v>49343368823</v>
      </c>
      <c r="I9" s="13">
        <v>27.258300076365298</v>
      </c>
    </row>
    <row r="10" spans="1:9" x14ac:dyDescent="0.2">
      <c r="A10" s="10" t="s">
        <v>37</v>
      </c>
      <c r="B10" s="10" t="s">
        <v>11</v>
      </c>
      <c r="C10" s="11">
        <v>26317841662</v>
      </c>
      <c r="D10" s="11">
        <v>1237104409</v>
      </c>
      <c r="E10" s="11">
        <v>0</v>
      </c>
      <c r="F10" s="11">
        <v>27554946071</v>
      </c>
      <c r="G10" s="12">
        <v>13355285330</v>
      </c>
      <c r="H10" s="12">
        <v>14199660741</v>
      </c>
      <c r="I10" s="13">
        <v>21.7573918006387</v>
      </c>
    </row>
    <row r="11" spans="1:9" x14ac:dyDescent="0.2">
      <c r="A11" s="10" t="s">
        <v>38</v>
      </c>
      <c r="B11" s="10" t="s">
        <v>39</v>
      </c>
      <c r="C11" s="11">
        <v>622797869</v>
      </c>
      <c r="D11" s="11">
        <v>0</v>
      </c>
      <c r="E11" s="11">
        <v>0</v>
      </c>
      <c r="F11" s="11">
        <v>622797869</v>
      </c>
      <c r="G11" s="12">
        <v>0</v>
      </c>
      <c r="H11" s="12">
        <v>622797869</v>
      </c>
      <c r="I11" s="13">
        <v>0</v>
      </c>
    </row>
    <row r="12" spans="1:9" x14ac:dyDescent="0.2">
      <c r="A12" s="10" t="s">
        <v>40</v>
      </c>
      <c r="B12" s="10" t="s">
        <v>41</v>
      </c>
      <c r="C12" s="11">
        <v>578890619</v>
      </c>
      <c r="D12" s="11">
        <v>0</v>
      </c>
      <c r="E12" s="11">
        <v>0</v>
      </c>
      <c r="F12" s="11">
        <v>578890619</v>
      </c>
      <c r="G12" s="12">
        <v>0</v>
      </c>
      <c r="H12" s="12">
        <v>578890619</v>
      </c>
      <c r="I12" s="13">
        <v>0</v>
      </c>
    </row>
    <row r="13" spans="1:9" x14ac:dyDescent="0.2">
      <c r="A13" s="10" t="s">
        <v>42</v>
      </c>
      <c r="B13" s="10" t="s">
        <v>43</v>
      </c>
      <c r="C13" s="11">
        <v>43907250</v>
      </c>
      <c r="D13" s="11">
        <v>0</v>
      </c>
      <c r="E13" s="11">
        <v>0</v>
      </c>
      <c r="F13" s="11">
        <v>43907250</v>
      </c>
      <c r="G13" s="12">
        <v>0</v>
      </c>
      <c r="H13" s="12">
        <v>43907250</v>
      </c>
      <c r="I13" s="13">
        <v>0</v>
      </c>
    </row>
    <row r="14" spans="1:9" x14ac:dyDescent="0.2">
      <c r="A14" s="10" t="s">
        <v>44</v>
      </c>
      <c r="B14" s="10" t="s">
        <v>45</v>
      </c>
      <c r="C14" s="11">
        <v>8652023793</v>
      </c>
      <c r="D14" s="11">
        <v>0</v>
      </c>
      <c r="E14" s="11">
        <v>0</v>
      </c>
      <c r="F14" s="11">
        <v>8652023793</v>
      </c>
      <c r="G14" s="12">
        <v>3465832931</v>
      </c>
      <c r="H14" s="12">
        <v>5186190862</v>
      </c>
      <c r="I14" s="13">
        <v>5.6462653647642398</v>
      </c>
    </row>
    <row r="15" spans="1:9" x14ac:dyDescent="0.2">
      <c r="A15" s="10" t="s">
        <v>46</v>
      </c>
      <c r="B15" s="10" t="s">
        <v>47</v>
      </c>
      <c r="C15" s="11">
        <v>4568075537</v>
      </c>
      <c r="D15" s="11">
        <v>0</v>
      </c>
      <c r="E15" s="11">
        <v>0</v>
      </c>
      <c r="F15" s="11">
        <v>4568075537</v>
      </c>
      <c r="G15" s="12">
        <v>1764460762</v>
      </c>
      <c r="H15" s="12">
        <v>2803614775</v>
      </c>
      <c r="I15" s="13">
        <v>2.8745221960516099</v>
      </c>
    </row>
    <row r="16" spans="1:9" x14ac:dyDescent="0.2">
      <c r="A16" s="10" t="s">
        <v>48</v>
      </c>
      <c r="B16" s="10" t="s">
        <v>49</v>
      </c>
      <c r="C16" s="11">
        <v>4083948256</v>
      </c>
      <c r="D16" s="11">
        <v>0</v>
      </c>
      <c r="E16" s="11">
        <v>0</v>
      </c>
      <c r="F16" s="11">
        <v>4083948256</v>
      </c>
      <c r="G16" s="12">
        <v>1701372169</v>
      </c>
      <c r="H16" s="12">
        <v>2382576087</v>
      </c>
      <c r="I16" s="13">
        <v>2.7717431687126299</v>
      </c>
    </row>
    <row r="17" spans="1:9" x14ac:dyDescent="0.2">
      <c r="A17" s="10" t="s">
        <v>50</v>
      </c>
      <c r="B17" s="10" t="s">
        <v>51</v>
      </c>
      <c r="C17" s="11">
        <v>3100000000</v>
      </c>
      <c r="D17" s="11">
        <v>0</v>
      </c>
      <c r="E17" s="11">
        <v>0</v>
      </c>
      <c r="F17" s="11">
        <v>3100000000</v>
      </c>
      <c r="G17" s="12">
        <v>3254159510</v>
      </c>
      <c r="H17" s="12">
        <v>-154159510</v>
      </c>
      <c r="I17" s="13">
        <v>5.3014234957452899</v>
      </c>
    </row>
    <row r="18" spans="1:9" x14ac:dyDescent="0.2">
      <c r="A18" s="10" t="s">
        <v>52</v>
      </c>
      <c r="B18" s="10" t="s">
        <v>21</v>
      </c>
      <c r="C18" s="11">
        <v>1600000000</v>
      </c>
      <c r="D18" s="11">
        <v>0</v>
      </c>
      <c r="E18" s="11">
        <v>0</v>
      </c>
      <c r="F18" s="11">
        <v>1600000000</v>
      </c>
      <c r="G18" s="12">
        <v>1518622002</v>
      </c>
      <c r="H18" s="12">
        <v>81377998</v>
      </c>
      <c r="I18" s="13">
        <v>2.47402081484277</v>
      </c>
    </row>
    <row r="19" spans="1:9" x14ac:dyDescent="0.2">
      <c r="A19" s="10" t="s">
        <v>53</v>
      </c>
      <c r="B19" s="10" t="s">
        <v>25</v>
      </c>
      <c r="C19" s="11">
        <v>1500000000</v>
      </c>
      <c r="D19" s="11">
        <v>0</v>
      </c>
      <c r="E19" s="11">
        <v>0</v>
      </c>
      <c r="F19" s="11">
        <v>1500000000</v>
      </c>
      <c r="G19" s="12">
        <v>1735537508</v>
      </c>
      <c r="H19" s="12">
        <v>-235537508</v>
      </c>
      <c r="I19" s="13">
        <v>2.8274026809025199</v>
      </c>
    </row>
    <row r="20" spans="1:9" x14ac:dyDescent="0.2">
      <c r="A20" s="10" t="s">
        <v>54</v>
      </c>
      <c r="B20" s="10" t="s">
        <v>55</v>
      </c>
      <c r="C20" s="11">
        <v>2320000000</v>
      </c>
      <c r="D20" s="11">
        <v>0</v>
      </c>
      <c r="E20" s="11">
        <v>0</v>
      </c>
      <c r="F20" s="11">
        <v>2320000000</v>
      </c>
      <c r="G20" s="12">
        <v>708657048</v>
      </c>
      <c r="H20" s="12">
        <v>1611342952</v>
      </c>
      <c r="I20" s="13">
        <v>1.15448892813884</v>
      </c>
    </row>
    <row r="21" spans="1:9" x14ac:dyDescent="0.2">
      <c r="A21" s="10" t="s">
        <v>56</v>
      </c>
      <c r="B21" s="10" t="s">
        <v>57</v>
      </c>
      <c r="C21" s="11">
        <v>1100000000</v>
      </c>
      <c r="D21" s="11">
        <v>0</v>
      </c>
      <c r="E21" s="11">
        <v>0</v>
      </c>
      <c r="F21" s="11">
        <v>1100000000</v>
      </c>
      <c r="G21" s="12">
        <v>198140486</v>
      </c>
      <c r="H21" s="12">
        <v>901859514</v>
      </c>
      <c r="I21" s="13">
        <v>0.32279506419732701</v>
      </c>
    </row>
    <row r="22" spans="1:9" x14ac:dyDescent="0.2">
      <c r="A22" s="10" t="s">
        <v>58</v>
      </c>
      <c r="B22" s="10" t="s">
        <v>59</v>
      </c>
      <c r="C22" s="11">
        <v>1200000000</v>
      </c>
      <c r="D22" s="11">
        <v>0</v>
      </c>
      <c r="E22" s="11">
        <v>0</v>
      </c>
      <c r="F22" s="11">
        <v>1200000000</v>
      </c>
      <c r="G22" s="12">
        <v>498559313</v>
      </c>
      <c r="H22" s="12">
        <v>701440687</v>
      </c>
      <c r="I22" s="13">
        <v>0.81221404416061704</v>
      </c>
    </row>
    <row r="23" spans="1:9" x14ac:dyDescent="0.2">
      <c r="A23" s="10" t="s">
        <v>60</v>
      </c>
      <c r="B23" s="10" t="s">
        <v>61</v>
      </c>
      <c r="C23" s="11">
        <v>20000000</v>
      </c>
      <c r="D23" s="11">
        <v>0</v>
      </c>
      <c r="E23" s="11">
        <v>0</v>
      </c>
      <c r="F23" s="11">
        <v>20000000</v>
      </c>
      <c r="G23" s="12">
        <v>11957249</v>
      </c>
      <c r="H23" s="12">
        <v>8042751</v>
      </c>
      <c r="I23" s="13">
        <v>1.9479819780892301E-2</v>
      </c>
    </row>
    <row r="24" spans="1:9" x14ac:dyDescent="0.2">
      <c r="A24" s="10" t="s">
        <v>62</v>
      </c>
      <c r="B24" s="10" t="s">
        <v>31</v>
      </c>
      <c r="C24" s="11">
        <v>1250000000</v>
      </c>
      <c r="D24" s="11">
        <v>0</v>
      </c>
      <c r="E24" s="11">
        <v>0</v>
      </c>
      <c r="F24" s="11">
        <v>1250000000</v>
      </c>
      <c r="G24" s="12">
        <v>944090434</v>
      </c>
      <c r="H24" s="12">
        <v>305909566</v>
      </c>
      <c r="I24" s="13">
        <v>1.53803868357884</v>
      </c>
    </row>
    <row r="25" spans="1:9" x14ac:dyDescent="0.2">
      <c r="A25" s="10" t="s">
        <v>63</v>
      </c>
      <c r="B25" s="10" t="s">
        <v>34</v>
      </c>
      <c r="C25" s="11">
        <v>1250000000</v>
      </c>
      <c r="D25" s="11">
        <v>0</v>
      </c>
      <c r="E25" s="11">
        <v>0</v>
      </c>
      <c r="F25" s="11">
        <v>1250000000</v>
      </c>
      <c r="G25" s="12">
        <v>944090434</v>
      </c>
      <c r="H25" s="12">
        <v>305909566</v>
      </c>
      <c r="I25" s="13">
        <v>1.53803868357884</v>
      </c>
    </row>
    <row r="26" spans="1:9" x14ac:dyDescent="0.2">
      <c r="A26" s="10" t="s">
        <v>207</v>
      </c>
      <c r="B26" s="10" t="s">
        <v>208</v>
      </c>
      <c r="C26" s="11">
        <v>0</v>
      </c>
      <c r="D26" s="11">
        <v>64948800</v>
      </c>
      <c r="E26" s="11">
        <v>0</v>
      </c>
      <c r="F26" s="11">
        <v>64948800</v>
      </c>
      <c r="G26" s="12">
        <v>0</v>
      </c>
      <c r="H26" s="12">
        <v>64948800</v>
      </c>
      <c r="I26" s="13">
        <v>0</v>
      </c>
    </row>
    <row r="27" spans="1:9" x14ac:dyDescent="0.2">
      <c r="A27" s="10" t="s">
        <v>209</v>
      </c>
      <c r="B27" s="10" t="s">
        <v>210</v>
      </c>
      <c r="C27" s="11">
        <v>0</v>
      </c>
      <c r="D27" s="11">
        <v>64948800</v>
      </c>
      <c r="E27" s="11">
        <v>0</v>
      </c>
      <c r="F27" s="11">
        <v>64948800</v>
      </c>
      <c r="G27" s="12">
        <v>0</v>
      </c>
      <c r="H27" s="12">
        <v>64948800</v>
      </c>
      <c r="I27" s="13">
        <v>0</v>
      </c>
    </row>
    <row r="28" spans="1:9" x14ac:dyDescent="0.2">
      <c r="A28" s="10" t="s">
        <v>187</v>
      </c>
      <c r="B28" s="10" t="s">
        <v>186</v>
      </c>
      <c r="C28" s="11">
        <v>0</v>
      </c>
      <c r="D28" s="11">
        <v>1172155609</v>
      </c>
      <c r="E28" s="11">
        <v>0</v>
      </c>
      <c r="F28" s="11">
        <v>1172155609</v>
      </c>
      <c r="G28" s="12">
        <v>390341920</v>
      </c>
      <c r="H28" s="12">
        <v>781813689</v>
      </c>
      <c r="I28" s="13">
        <v>0.63591468694241404</v>
      </c>
    </row>
    <row r="29" spans="1:9" x14ac:dyDescent="0.2">
      <c r="A29" s="10" t="s">
        <v>185</v>
      </c>
      <c r="B29" s="10" t="s">
        <v>184</v>
      </c>
      <c r="C29" s="11">
        <v>0</v>
      </c>
      <c r="D29" s="11">
        <v>256680950</v>
      </c>
      <c r="E29" s="11">
        <v>0</v>
      </c>
      <c r="F29" s="11">
        <v>256680950</v>
      </c>
      <c r="G29" s="12">
        <v>199680950</v>
      </c>
      <c r="H29" s="12">
        <v>57000000</v>
      </c>
      <c r="I29" s="13">
        <v>0.32530466829597499</v>
      </c>
    </row>
    <row r="30" spans="1:9" x14ac:dyDescent="0.2">
      <c r="A30" s="10" t="s">
        <v>211</v>
      </c>
      <c r="B30" s="10" t="s">
        <v>212</v>
      </c>
      <c r="C30" s="11">
        <v>0</v>
      </c>
      <c r="D30" s="11">
        <v>235716000</v>
      </c>
      <c r="E30" s="11">
        <v>0</v>
      </c>
      <c r="F30" s="11">
        <v>235716000</v>
      </c>
      <c r="G30" s="12">
        <v>94286400</v>
      </c>
      <c r="H30" s="12">
        <v>141429600</v>
      </c>
      <c r="I30" s="13">
        <v>0.15360406727242401</v>
      </c>
    </row>
    <row r="31" spans="1:9" x14ac:dyDescent="0.2">
      <c r="A31" s="10" t="s">
        <v>213</v>
      </c>
      <c r="B31" s="10" t="s">
        <v>214</v>
      </c>
      <c r="C31" s="11">
        <v>0</v>
      </c>
      <c r="D31" s="11">
        <v>105019000</v>
      </c>
      <c r="E31" s="11">
        <v>0</v>
      </c>
      <c r="F31" s="11">
        <v>105019000</v>
      </c>
      <c r="G31" s="12">
        <v>42007600</v>
      </c>
      <c r="H31" s="12">
        <v>63011400</v>
      </c>
      <c r="I31" s="13">
        <v>6.8435513672736301E-2</v>
      </c>
    </row>
    <row r="32" spans="1:9" x14ac:dyDescent="0.2">
      <c r="A32" s="10" t="s">
        <v>215</v>
      </c>
      <c r="B32" s="10" t="s">
        <v>216</v>
      </c>
      <c r="C32" s="11">
        <v>0</v>
      </c>
      <c r="D32" s="11">
        <v>135917425</v>
      </c>
      <c r="E32" s="11">
        <v>0</v>
      </c>
      <c r="F32" s="11">
        <v>135917425</v>
      </c>
      <c r="G32" s="12">
        <v>54366970</v>
      </c>
      <c r="H32" s="12">
        <v>81550455</v>
      </c>
      <c r="I32" s="13">
        <v>8.8570437701278995E-2</v>
      </c>
    </row>
    <row r="33" spans="1:9" x14ac:dyDescent="0.2">
      <c r="A33" s="10" t="s">
        <v>224</v>
      </c>
      <c r="B33" s="10" t="s">
        <v>225</v>
      </c>
      <c r="C33" s="11">
        <v>0</v>
      </c>
      <c r="D33" s="11">
        <v>327985934</v>
      </c>
      <c r="E33" s="11">
        <v>0</v>
      </c>
      <c r="F33" s="11">
        <v>327985934</v>
      </c>
      <c r="G33" s="12">
        <v>0</v>
      </c>
      <c r="H33" s="12">
        <v>327985934</v>
      </c>
      <c r="I33" s="13">
        <v>0</v>
      </c>
    </row>
    <row r="34" spans="1:9" x14ac:dyDescent="0.2">
      <c r="A34" s="10" t="s">
        <v>226</v>
      </c>
      <c r="B34" s="10" t="s">
        <v>227</v>
      </c>
      <c r="C34" s="11">
        <v>0</v>
      </c>
      <c r="D34" s="11">
        <v>90000000</v>
      </c>
      <c r="E34" s="11">
        <v>0</v>
      </c>
      <c r="F34" s="11">
        <v>90000000</v>
      </c>
      <c r="G34" s="12">
        <v>0</v>
      </c>
      <c r="H34" s="12">
        <v>90000000</v>
      </c>
      <c r="I34" s="13">
        <v>0</v>
      </c>
    </row>
    <row r="35" spans="1:9" x14ac:dyDescent="0.2">
      <c r="A35" s="10" t="s">
        <v>228</v>
      </c>
      <c r="B35" s="10" t="s">
        <v>229</v>
      </c>
      <c r="C35" s="11">
        <v>0</v>
      </c>
      <c r="D35" s="11">
        <v>20836300</v>
      </c>
      <c r="E35" s="11">
        <v>0</v>
      </c>
      <c r="F35" s="11">
        <v>20836300</v>
      </c>
      <c r="G35" s="12">
        <v>0</v>
      </c>
      <c r="H35" s="12">
        <v>20836300</v>
      </c>
      <c r="I35" s="13">
        <v>0</v>
      </c>
    </row>
    <row r="36" spans="1:9" x14ac:dyDescent="0.2">
      <c r="A36" s="10" t="s">
        <v>64</v>
      </c>
      <c r="B36" s="10" t="s">
        <v>65</v>
      </c>
      <c r="C36" s="11">
        <v>195000000</v>
      </c>
      <c r="D36" s="11">
        <v>0</v>
      </c>
      <c r="E36" s="11">
        <v>0</v>
      </c>
      <c r="F36" s="11">
        <v>195000000</v>
      </c>
      <c r="G36" s="12">
        <v>134579999</v>
      </c>
      <c r="H36" s="12">
        <v>60420001</v>
      </c>
      <c r="I36" s="13">
        <v>0.219247263867523</v>
      </c>
    </row>
    <row r="37" spans="1:9" x14ac:dyDescent="0.2">
      <c r="A37" s="10" t="s">
        <v>66</v>
      </c>
      <c r="B37" s="10" t="s">
        <v>67</v>
      </c>
      <c r="C37" s="11">
        <v>5000000</v>
      </c>
      <c r="D37" s="11">
        <v>0</v>
      </c>
      <c r="E37" s="11">
        <v>0</v>
      </c>
      <c r="F37" s="11">
        <v>5000000</v>
      </c>
      <c r="G37" s="12">
        <v>210000</v>
      </c>
      <c r="H37" s="12">
        <v>4790000</v>
      </c>
      <c r="I37" s="13">
        <v>3.4211566172013202E-4</v>
      </c>
    </row>
    <row r="38" spans="1:9" x14ac:dyDescent="0.2">
      <c r="A38" s="10" t="s">
        <v>68</v>
      </c>
      <c r="B38" s="10" t="s">
        <v>69</v>
      </c>
      <c r="C38" s="11">
        <v>50000000</v>
      </c>
      <c r="D38" s="11">
        <v>0</v>
      </c>
      <c r="E38" s="11">
        <v>0</v>
      </c>
      <c r="F38" s="11">
        <v>50000000</v>
      </c>
      <c r="G38" s="12">
        <v>0</v>
      </c>
      <c r="H38" s="12">
        <v>50000000</v>
      </c>
      <c r="I38" s="13">
        <v>0</v>
      </c>
    </row>
    <row r="39" spans="1:9" x14ac:dyDescent="0.2">
      <c r="A39" s="10" t="s">
        <v>70</v>
      </c>
      <c r="B39" s="10" t="s">
        <v>71</v>
      </c>
      <c r="C39" s="11">
        <v>15000000</v>
      </c>
      <c r="D39" s="11">
        <v>0</v>
      </c>
      <c r="E39" s="11">
        <v>0</v>
      </c>
      <c r="F39" s="11">
        <v>15000000</v>
      </c>
      <c r="G39" s="12">
        <v>8335000</v>
      </c>
      <c r="H39" s="12">
        <v>6665000</v>
      </c>
      <c r="I39" s="13">
        <v>1.35787335258919E-2</v>
      </c>
    </row>
    <row r="40" spans="1:9" x14ac:dyDescent="0.2">
      <c r="A40" s="10" t="s">
        <v>72</v>
      </c>
      <c r="B40" s="10" t="s">
        <v>73</v>
      </c>
      <c r="C40" s="11">
        <v>100000000</v>
      </c>
      <c r="D40" s="11">
        <v>0</v>
      </c>
      <c r="E40" s="11">
        <v>0</v>
      </c>
      <c r="F40" s="11">
        <v>100000000</v>
      </c>
      <c r="G40" s="12">
        <v>117975149</v>
      </c>
      <c r="H40" s="12">
        <v>-17975149</v>
      </c>
      <c r="I40" s="13">
        <v>0.19219593412698199</v>
      </c>
    </row>
    <row r="41" spans="1:9" x14ac:dyDescent="0.2">
      <c r="A41" s="10" t="s">
        <v>74</v>
      </c>
      <c r="B41" s="10" t="s">
        <v>75</v>
      </c>
      <c r="C41" s="11">
        <v>10000000</v>
      </c>
      <c r="D41" s="11">
        <v>0</v>
      </c>
      <c r="E41" s="11">
        <v>0</v>
      </c>
      <c r="F41" s="11">
        <v>10000000</v>
      </c>
      <c r="G41" s="12">
        <v>4866850</v>
      </c>
      <c r="H41" s="12">
        <v>5133150</v>
      </c>
      <c r="I41" s="13">
        <v>7.9286933725839295E-3</v>
      </c>
    </row>
    <row r="42" spans="1:9" x14ac:dyDescent="0.2">
      <c r="A42" s="10" t="s">
        <v>76</v>
      </c>
      <c r="B42" s="10" t="s">
        <v>77</v>
      </c>
      <c r="C42" s="11">
        <v>15000000</v>
      </c>
      <c r="D42" s="11">
        <v>0</v>
      </c>
      <c r="E42" s="11">
        <v>0</v>
      </c>
      <c r="F42" s="11">
        <v>15000000</v>
      </c>
      <c r="G42" s="12">
        <v>3193000</v>
      </c>
      <c r="H42" s="12">
        <v>11807000</v>
      </c>
      <c r="I42" s="13">
        <v>5.2017871803446804E-3</v>
      </c>
    </row>
    <row r="43" spans="1:9" x14ac:dyDescent="0.2">
      <c r="A43" s="10" t="s">
        <v>78</v>
      </c>
      <c r="B43" s="10" t="s">
        <v>79</v>
      </c>
      <c r="C43" s="11">
        <v>148020000</v>
      </c>
      <c r="D43" s="11">
        <v>0</v>
      </c>
      <c r="E43" s="11">
        <v>0</v>
      </c>
      <c r="F43" s="11">
        <v>148020000</v>
      </c>
      <c r="G43" s="12">
        <v>20775517</v>
      </c>
      <c r="H43" s="12">
        <v>127244483</v>
      </c>
      <c r="I43" s="13">
        <v>3.38458559334898E-2</v>
      </c>
    </row>
    <row r="44" spans="1:9" x14ac:dyDescent="0.2">
      <c r="A44" s="10" t="s">
        <v>80</v>
      </c>
      <c r="B44" s="10" t="s">
        <v>81</v>
      </c>
      <c r="C44" s="11">
        <v>20600000</v>
      </c>
      <c r="D44" s="11">
        <v>0</v>
      </c>
      <c r="E44" s="11">
        <v>0</v>
      </c>
      <c r="F44" s="11">
        <v>20600000</v>
      </c>
      <c r="G44" s="12">
        <v>3858100</v>
      </c>
      <c r="H44" s="12">
        <v>16741900</v>
      </c>
      <c r="I44" s="13">
        <v>6.2853163546782997E-3</v>
      </c>
    </row>
    <row r="45" spans="1:9" x14ac:dyDescent="0.2">
      <c r="A45" s="10" t="s">
        <v>82</v>
      </c>
      <c r="B45" s="10" t="s">
        <v>83</v>
      </c>
      <c r="C45" s="11">
        <v>103000000</v>
      </c>
      <c r="D45" s="11">
        <v>0</v>
      </c>
      <c r="E45" s="11">
        <v>0</v>
      </c>
      <c r="F45" s="11">
        <v>103000000</v>
      </c>
      <c r="G45" s="12">
        <v>12537417</v>
      </c>
      <c r="H45" s="12">
        <v>90462583</v>
      </c>
      <c r="I45" s="13">
        <v>2.04249843486487E-2</v>
      </c>
    </row>
    <row r="46" spans="1:9" x14ac:dyDescent="0.2">
      <c r="A46" s="10" t="s">
        <v>84</v>
      </c>
      <c r="B46" s="10" t="s">
        <v>85</v>
      </c>
      <c r="C46" s="11">
        <v>14420000</v>
      </c>
      <c r="D46" s="11">
        <v>0</v>
      </c>
      <c r="E46" s="11">
        <v>0</v>
      </c>
      <c r="F46" s="11">
        <v>14420000</v>
      </c>
      <c r="G46" s="12">
        <v>4380000</v>
      </c>
      <c r="H46" s="12">
        <v>10040000</v>
      </c>
      <c r="I46" s="13">
        <v>7.1355552301627604E-3</v>
      </c>
    </row>
    <row r="47" spans="1:9" x14ac:dyDescent="0.2">
      <c r="A47" s="10" t="s">
        <v>86</v>
      </c>
      <c r="B47" s="10" t="s">
        <v>87</v>
      </c>
      <c r="C47" s="11">
        <v>10000000</v>
      </c>
      <c r="D47" s="11">
        <v>0</v>
      </c>
      <c r="E47" s="11">
        <v>0</v>
      </c>
      <c r="F47" s="11">
        <v>10000000</v>
      </c>
      <c r="G47" s="12">
        <v>0</v>
      </c>
      <c r="H47" s="12">
        <v>10000000</v>
      </c>
      <c r="I47" s="13">
        <v>0</v>
      </c>
    </row>
    <row r="48" spans="1:9" x14ac:dyDescent="0.2">
      <c r="A48" s="10" t="s">
        <v>88</v>
      </c>
      <c r="B48" s="10" t="s">
        <v>89</v>
      </c>
      <c r="C48" s="11">
        <v>30000000</v>
      </c>
      <c r="D48" s="11">
        <v>0</v>
      </c>
      <c r="E48" s="11">
        <v>0</v>
      </c>
      <c r="F48" s="11">
        <v>30000000</v>
      </c>
      <c r="G48" s="12">
        <v>43760561</v>
      </c>
      <c r="H48" s="12">
        <v>-13760561</v>
      </c>
      <c r="I48" s="13">
        <v>7.1291301351234404E-2</v>
      </c>
    </row>
    <row r="49" spans="1:9" x14ac:dyDescent="0.2">
      <c r="A49" s="10" t="s">
        <v>90</v>
      </c>
      <c r="B49" s="10" t="s">
        <v>91</v>
      </c>
      <c r="C49" s="11">
        <v>30000000</v>
      </c>
      <c r="D49" s="11">
        <v>0</v>
      </c>
      <c r="E49" s="11">
        <v>0</v>
      </c>
      <c r="F49" s="11">
        <v>30000000</v>
      </c>
      <c r="G49" s="12">
        <v>43760561</v>
      </c>
      <c r="H49" s="12">
        <v>-13760561</v>
      </c>
      <c r="I49" s="13">
        <v>7.1291301351234404E-2</v>
      </c>
    </row>
    <row r="50" spans="1:9" x14ac:dyDescent="0.2">
      <c r="A50" s="10" t="s">
        <v>92</v>
      </c>
      <c r="B50" s="10" t="s">
        <v>93</v>
      </c>
      <c r="C50" s="11">
        <v>10000000000</v>
      </c>
      <c r="D50" s="11">
        <v>0</v>
      </c>
      <c r="E50" s="11">
        <v>0</v>
      </c>
      <c r="F50" s="11">
        <v>10000000000</v>
      </c>
      <c r="G50" s="12">
        <v>4393087410</v>
      </c>
      <c r="H50" s="12">
        <v>5606912590</v>
      </c>
      <c r="I50" s="13">
        <v>7.1568762203168204</v>
      </c>
    </row>
    <row r="51" spans="1:9" x14ac:dyDescent="0.2">
      <c r="A51" s="10" t="s">
        <v>94</v>
      </c>
      <c r="B51" s="10" t="s">
        <v>95</v>
      </c>
      <c r="C51" s="11">
        <v>10000000000</v>
      </c>
      <c r="D51" s="11">
        <v>0</v>
      </c>
      <c r="E51" s="11">
        <v>0</v>
      </c>
      <c r="F51" s="11">
        <v>10000000000</v>
      </c>
      <c r="G51" s="12">
        <v>4393087410</v>
      </c>
      <c r="H51" s="12">
        <v>5606912590</v>
      </c>
      <c r="I51" s="13">
        <v>7.1568762203168204</v>
      </c>
    </row>
    <row r="52" spans="1:9" x14ac:dyDescent="0.2">
      <c r="A52" s="10" t="s">
        <v>96</v>
      </c>
      <c r="B52" s="10" t="s">
        <v>97</v>
      </c>
      <c r="C52" s="11">
        <v>1615678985</v>
      </c>
      <c r="D52" s="11">
        <v>31884908818</v>
      </c>
      <c r="E52" s="11">
        <v>0</v>
      </c>
      <c r="F52" s="11">
        <v>33500587803</v>
      </c>
      <c r="G52" s="12">
        <v>1610899240</v>
      </c>
      <c r="H52" s="12">
        <v>31889688563</v>
      </c>
      <c r="I52" s="13">
        <v>2.6243517117002799</v>
      </c>
    </row>
    <row r="53" spans="1:9" x14ac:dyDescent="0.2">
      <c r="A53" s="10" t="s">
        <v>183</v>
      </c>
      <c r="B53" s="10" t="s">
        <v>182</v>
      </c>
      <c r="C53" s="11">
        <v>0</v>
      </c>
      <c r="D53" s="11">
        <v>31884908818</v>
      </c>
      <c r="E53" s="11">
        <v>0</v>
      </c>
      <c r="F53" s="11">
        <v>31884908818</v>
      </c>
      <c r="G53" s="12">
        <v>579236529</v>
      </c>
      <c r="H53" s="12">
        <v>31305672289</v>
      </c>
      <c r="I53" s="13">
        <v>0.94364708767289396</v>
      </c>
    </row>
    <row r="54" spans="1:9" x14ac:dyDescent="0.2">
      <c r="A54" s="10" t="s">
        <v>181</v>
      </c>
      <c r="B54" s="10" t="s">
        <v>180</v>
      </c>
      <c r="C54" s="11">
        <v>0</v>
      </c>
      <c r="D54" s="11">
        <v>118523932</v>
      </c>
      <c r="E54" s="11">
        <v>0</v>
      </c>
      <c r="F54" s="11">
        <v>118523932</v>
      </c>
      <c r="G54" s="12">
        <v>0</v>
      </c>
      <c r="H54" s="12">
        <v>118523932</v>
      </c>
      <c r="I54" s="13">
        <v>0</v>
      </c>
    </row>
    <row r="55" spans="1:9" x14ac:dyDescent="0.2">
      <c r="A55" s="10" t="s">
        <v>179</v>
      </c>
      <c r="B55" s="10" t="s">
        <v>178</v>
      </c>
      <c r="C55" s="11">
        <v>0</v>
      </c>
      <c r="D55" s="11">
        <v>562342201</v>
      </c>
      <c r="E55" s="11">
        <v>0</v>
      </c>
      <c r="F55" s="11">
        <v>562342201</v>
      </c>
      <c r="G55" s="12">
        <v>0</v>
      </c>
      <c r="H55" s="12">
        <v>562342201</v>
      </c>
      <c r="I55" s="13">
        <v>0</v>
      </c>
    </row>
    <row r="56" spans="1:9" x14ac:dyDescent="0.2">
      <c r="A56" s="10" t="s">
        <v>177</v>
      </c>
      <c r="B56" s="10" t="s">
        <v>176</v>
      </c>
      <c r="C56" s="11">
        <v>0</v>
      </c>
      <c r="D56" s="11">
        <v>3083624961</v>
      </c>
      <c r="E56" s="11">
        <v>0</v>
      </c>
      <c r="F56" s="11">
        <v>3083624961</v>
      </c>
      <c r="G56" s="12">
        <v>0</v>
      </c>
      <c r="H56" s="12">
        <v>3083624961</v>
      </c>
      <c r="I56" s="13">
        <v>0</v>
      </c>
    </row>
    <row r="57" spans="1:9" x14ac:dyDescent="0.2">
      <c r="A57" s="10" t="s">
        <v>175</v>
      </c>
      <c r="B57" s="10" t="s">
        <v>174</v>
      </c>
      <c r="C57" s="11">
        <v>0</v>
      </c>
      <c r="D57" s="11">
        <v>1324774324</v>
      </c>
      <c r="E57" s="11">
        <v>0</v>
      </c>
      <c r="F57" s="11">
        <v>1324774324</v>
      </c>
      <c r="G57" s="12">
        <v>0</v>
      </c>
      <c r="H57" s="12">
        <v>1324774324</v>
      </c>
      <c r="I57" s="13">
        <v>0</v>
      </c>
    </row>
    <row r="58" spans="1:9" x14ac:dyDescent="0.2">
      <c r="A58" s="10" t="s">
        <v>173</v>
      </c>
      <c r="B58" s="10" t="s">
        <v>172</v>
      </c>
      <c r="C58" s="11">
        <v>0</v>
      </c>
      <c r="D58" s="11">
        <v>7057910278</v>
      </c>
      <c r="E58" s="11">
        <v>0</v>
      </c>
      <c r="F58" s="11">
        <v>7057910278</v>
      </c>
      <c r="G58" s="12">
        <v>0</v>
      </c>
      <c r="H58" s="12">
        <v>7057910278</v>
      </c>
      <c r="I58" s="13">
        <v>0</v>
      </c>
    </row>
    <row r="59" spans="1:9" x14ac:dyDescent="0.2">
      <c r="A59" s="10" t="s">
        <v>171</v>
      </c>
      <c r="B59" s="10" t="s">
        <v>170</v>
      </c>
      <c r="C59" s="11">
        <v>0</v>
      </c>
      <c r="D59" s="11">
        <v>29912784</v>
      </c>
      <c r="E59" s="11">
        <v>0</v>
      </c>
      <c r="F59" s="11">
        <v>29912784</v>
      </c>
      <c r="G59" s="12">
        <v>0</v>
      </c>
      <c r="H59" s="12">
        <v>29912784</v>
      </c>
      <c r="I59" s="13">
        <v>0</v>
      </c>
    </row>
    <row r="60" spans="1:9" x14ac:dyDescent="0.2">
      <c r="A60" s="10" t="s">
        <v>169</v>
      </c>
      <c r="B60" s="10" t="s">
        <v>168</v>
      </c>
      <c r="C60" s="11">
        <v>0</v>
      </c>
      <c r="D60" s="11">
        <v>3736736212</v>
      </c>
      <c r="E60" s="11">
        <v>0</v>
      </c>
      <c r="F60" s="11">
        <v>3736736212</v>
      </c>
      <c r="G60" s="12">
        <v>579236529</v>
      </c>
      <c r="H60" s="12">
        <v>3157499683</v>
      </c>
      <c r="I60" s="13">
        <v>0.94364708767289396</v>
      </c>
    </row>
    <row r="61" spans="1:9" x14ac:dyDescent="0.2">
      <c r="A61" s="10" t="s">
        <v>167</v>
      </c>
      <c r="B61" s="10" t="s">
        <v>166</v>
      </c>
      <c r="C61" s="11">
        <v>0</v>
      </c>
      <c r="D61" s="11">
        <v>132312975</v>
      </c>
      <c r="E61" s="11">
        <v>0</v>
      </c>
      <c r="F61" s="11">
        <v>132312975</v>
      </c>
      <c r="G61" s="12">
        <v>0</v>
      </c>
      <c r="H61" s="12">
        <v>132312975</v>
      </c>
      <c r="I61" s="13">
        <v>0</v>
      </c>
    </row>
    <row r="62" spans="1:9" x14ac:dyDescent="0.2">
      <c r="A62" s="10" t="s">
        <v>165</v>
      </c>
      <c r="B62" s="10" t="s">
        <v>164</v>
      </c>
      <c r="C62" s="11">
        <v>0</v>
      </c>
      <c r="D62" s="11">
        <v>5478794528</v>
      </c>
      <c r="E62" s="11">
        <v>0</v>
      </c>
      <c r="F62" s="11">
        <v>5478794528</v>
      </c>
      <c r="G62" s="12">
        <v>0</v>
      </c>
      <c r="H62" s="12">
        <v>5478794528</v>
      </c>
      <c r="I62" s="13">
        <v>0</v>
      </c>
    </row>
    <row r="63" spans="1:9" x14ac:dyDescent="0.2">
      <c r="A63" s="10" t="s">
        <v>163</v>
      </c>
      <c r="B63" s="10" t="s">
        <v>162</v>
      </c>
      <c r="C63" s="11">
        <v>0</v>
      </c>
      <c r="D63" s="11">
        <v>5928776119</v>
      </c>
      <c r="E63" s="11">
        <v>0</v>
      </c>
      <c r="F63" s="11">
        <v>5928776119</v>
      </c>
      <c r="G63" s="12">
        <v>0</v>
      </c>
      <c r="H63" s="12">
        <v>5928776119</v>
      </c>
      <c r="I63" s="13">
        <v>0</v>
      </c>
    </row>
    <row r="64" spans="1:9" x14ac:dyDescent="0.2">
      <c r="A64" s="10" t="s">
        <v>230</v>
      </c>
      <c r="B64" s="10" t="s">
        <v>231</v>
      </c>
      <c r="C64" s="11">
        <v>0</v>
      </c>
      <c r="D64" s="11">
        <v>4431200504</v>
      </c>
      <c r="E64" s="11">
        <v>0</v>
      </c>
      <c r="F64" s="11">
        <v>4431200504</v>
      </c>
      <c r="G64" s="12">
        <v>0</v>
      </c>
      <c r="H64" s="12">
        <v>4431200504</v>
      </c>
      <c r="I64" s="13">
        <v>0</v>
      </c>
    </row>
    <row r="65" spans="1:9" x14ac:dyDescent="0.2">
      <c r="A65" s="10" t="s">
        <v>98</v>
      </c>
      <c r="B65" s="10" t="s">
        <v>99</v>
      </c>
      <c r="C65" s="11">
        <v>338079985</v>
      </c>
      <c r="D65" s="11">
        <v>0</v>
      </c>
      <c r="E65" s="11">
        <v>0</v>
      </c>
      <c r="F65" s="11">
        <v>338079985</v>
      </c>
      <c r="G65" s="12">
        <v>13873337</v>
      </c>
      <c r="H65" s="12">
        <v>324206648</v>
      </c>
      <c r="I65" s="13">
        <v>2.2601361276292399E-2</v>
      </c>
    </row>
    <row r="66" spans="1:9" x14ac:dyDescent="0.2">
      <c r="A66" s="10" t="s">
        <v>100</v>
      </c>
      <c r="B66" s="10" t="s">
        <v>101</v>
      </c>
      <c r="C66" s="11">
        <v>338079985</v>
      </c>
      <c r="D66" s="11">
        <v>0</v>
      </c>
      <c r="E66" s="11">
        <v>0</v>
      </c>
      <c r="F66" s="11">
        <v>338079985</v>
      </c>
      <c r="G66" s="12">
        <v>13873337</v>
      </c>
      <c r="H66" s="12">
        <v>324206648</v>
      </c>
      <c r="I66" s="13">
        <v>2.2601361276292399E-2</v>
      </c>
    </row>
    <row r="67" spans="1:9" x14ac:dyDescent="0.2">
      <c r="A67" s="10" t="s">
        <v>102</v>
      </c>
      <c r="B67" s="10" t="s">
        <v>103</v>
      </c>
      <c r="C67" s="11">
        <v>100000000</v>
      </c>
      <c r="D67" s="11">
        <v>0</v>
      </c>
      <c r="E67" s="11">
        <v>0</v>
      </c>
      <c r="F67" s="11">
        <v>100000000</v>
      </c>
      <c r="G67" s="12">
        <v>57167800</v>
      </c>
      <c r="H67" s="12">
        <v>42832200</v>
      </c>
      <c r="I67" s="13">
        <v>9.3133332028972296E-2</v>
      </c>
    </row>
    <row r="68" spans="1:9" x14ac:dyDescent="0.2">
      <c r="A68" s="10" t="s">
        <v>104</v>
      </c>
      <c r="B68" s="10" t="s">
        <v>105</v>
      </c>
      <c r="C68" s="11">
        <v>100000000</v>
      </c>
      <c r="D68" s="11">
        <v>0</v>
      </c>
      <c r="E68" s="11">
        <v>0</v>
      </c>
      <c r="F68" s="11">
        <v>100000000</v>
      </c>
      <c r="G68" s="12">
        <v>57167800</v>
      </c>
      <c r="H68" s="12">
        <v>42832200</v>
      </c>
      <c r="I68" s="13">
        <v>9.3133332028972296E-2</v>
      </c>
    </row>
    <row r="69" spans="1:9" x14ac:dyDescent="0.2">
      <c r="A69" s="10" t="s">
        <v>106</v>
      </c>
      <c r="B69" s="10" t="s">
        <v>107</v>
      </c>
      <c r="C69" s="11">
        <v>1177599000</v>
      </c>
      <c r="D69" s="11">
        <v>0</v>
      </c>
      <c r="E69" s="11">
        <v>0</v>
      </c>
      <c r="F69" s="11">
        <v>1177599000</v>
      </c>
      <c r="G69" s="12">
        <v>960621574</v>
      </c>
      <c r="H69" s="12">
        <v>216977426</v>
      </c>
      <c r="I69" s="13">
        <v>1.5649699307221201</v>
      </c>
    </row>
    <row r="70" spans="1:9" x14ac:dyDescent="0.2">
      <c r="A70" s="10" t="s">
        <v>108</v>
      </c>
      <c r="B70" s="10" t="s">
        <v>109</v>
      </c>
      <c r="C70" s="11">
        <v>1177599000</v>
      </c>
      <c r="D70" s="11">
        <v>0</v>
      </c>
      <c r="E70" s="11">
        <v>0</v>
      </c>
      <c r="F70" s="11">
        <v>1177599000</v>
      </c>
      <c r="G70" s="12">
        <v>960621574</v>
      </c>
      <c r="H70" s="12">
        <v>216977426</v>
      </c>
      <c r="I70" s="13">
        <v>1.5649699307221201</v>
      </c>
    </row>
    <row r="71" spans="1:9" x14ac:dyDescent="0.2">
      <c r="A71" s="10" t="s">
        <v>110</v>
      </c>
      <c r="B71" s="10" t="s">
        <v>111</v>
      </c>
      <c r="C71" s="11">
        <v>5019729032</v>
      </c>
      <c r="D71" s="11">
        <v>0</v>
      </c>
      <c r="E71" s="11">
        <v>0</v>
      </c>
      <c r="F71" s="11">
        <v>5019729032</v>
      </c>
      <c r="G71" s="12">
        <v>1765709513</v>
      </c>
      <c r="H71" s="12">
        <v>3254019519</v>
      </c>
      <c r="I71" s="13">
        <v>2.8765565640263202</v>
      </c>
    </row>
    <row r="72" spans="1:9" x14ac:dyDescent="0.2">
      <c r="A72" s="10" t="s">
        <v>112</v>
      </c>
      <c r="B72" s="10" t="s">
        <v>113</v>
      </c>
      <c r="C72" s="11">
        <v>5019729032</v>
      </c>
      <c r="D72" s="11">
        <v>0</v>
      </c>
      <c r="E72" s="11">
        <v>0</v>
      </c>
      <c r="F72" s="11">
        <v>5019729032</v>
      </c>
      <c r="G72" s="12">
        <v>1765709513</v>
      </c>
      <c r="H72" s="12">
        <v>3254019519</v>
      </c>
      <c r="I72" s="13">
        <v>2.8765565640263202</v>
      </c>
    </row>
    <row r="73" spans="1:9" x14ac:dyDescent="0.2">
      <c r="A73" s="10" t="s">
        <v>114</v>
      </c>
      <c r="B73" s="10" t="s">
        <v>115</v>
      </c>
      <c r="C73" s="11">
        <v>5019729032</v>
      </c>
      <c r="D73" s="11">
        <v>0</v>
      </c>
      <c r="E73" s="11">
        <v>0</v>
      </c>
      <c r="F73" s="11">
        <v>5019729032</v>
      </c>
      <c r="G73" s="12">
        <v>1765709513</v>
      </c>
      <c r="H73" s="12">
        <v>3254019519</v>
      </c>
      <c r="I73" s="13">
        <v>2.8765565640263202</v>
      </c>
    </row>
    <row r="74" spans="1:9" x14ac:dyDescent="0.2">
      <c r="A74" s="10" t="s">
        <v>116</v>
      </c>
      <c r="B74" s="10" t="s">
        <v>117</v>
      </c>
      <c r="C74" s="11">
        <v>107727870124</v>
      </c>
      <c r="D74" s="11">
        <v>7565382368</v>
      </c>
      <c r="E74" s="11">
        <v>0</v>
      </c>
      <c r="F74" s="11">
        <v>115293252492</v>
      </c>
      <c r="G74" s="12">
        <v>44650855524</v>
      </c>
      <c r="H74" s="12">
        <v>70642396968</v>
      </c>
      <c r="I74" s="13">
        <v>72.741699923634698</v>
      </c>
    </row>
    <row r="75" spans="1:9" x14ac:dyDescent="0.2">
      <c r="A75" s="10" t="s">
        <v>118</v>
      </c>
      <c r="B75" s="10" t="s">
        <v>119</v>
      </c>
      <c r="C75" s="11">
        <v>107727870124</v>
      </c>
      <c r="D75" s="11">
        <v>7565382368</v>
      </c>
      <c r="E75" s="11">
        <v>0</v>
      </c>
      <c r="F75" s="11">
        <v>115293252492</v>
      </c>
      <c r="G75" s="12">
        <v>44650855524</v>
      </c>
      <c r="H75" s="12">
        <v>70642396968</v>
      </c>
      <c r="I75" s="13">
        <v>72.741699923634698</v>
      </c>
    </row>
    <row r="76" spans="1:9" x14ac:dyDescent="0.2">
      <c r="A76" s="10" t="s">
        <v>120</v>
      </c>
      <c r="B76" s="10" t="s">
        <v>121</v>
      </c>
      <c r="C76" s="11">
        <v>105727870124</v>
      </c>
      <c r="D76" s="11">
        <v>7118507955</v>
      </c>
      <c r="E76" s="11">
        <v>0</v>
      </c>
      <c r="F76" s="11">
        <v>112846378079</v>
      </c>
      <c r="G76" s="12">
        <v>44516220372</v>
      </c>
      <c r="H76" s="12">
        <v>68330157707</v>
      </c>
      <c r="I76" s="13">
        <v>72.522362808790604</v>
      </c>
    </row>
    <row r="77" spans="1:9" x14ac:dyDescent="0.2">
      <c r="A77" s="10" t="s">
        <v>122</v>
      </c>
      <c r="B77" s="10" t="s">
        <v>123</v>
      </c>
      <c r="C77" s="11">
        <v>70732049518</v>
      </c>
      <c r="D77" s="11">
        <v>4416771661</v>
      </c>
      <c r="E77" s="11">
        <v>0</v>
      </c>
      <c r="F77" s="11">
        <v>75148821179</v>
      </c>
      <c r="G77" s="12">
        <v>28948469616</v>
      </c>
      <c r="H77" s="12">
        <v>46200351563</v>
      </c>
      <c r="I77" s="13">
        <v>47.160594468871402</v>
      </c>
    </row>
    <row r="78" spans="1:9" x14ac:dyDescent="0.2">
      <c r="A78" s="10" t="s">
        <v>124</v>
      </c>
      <c r="B78" s="10" t="s">
        <v>125</v>
      </c>
      <c r="C78" s="11">
        <v>1250677713</v>
      </c>
      <c r="D78" s="11">
        <v>0</v>
      </c>
      <c r="E78" s="11">
        <v>0</v>
      </c>
      <c r="F78" s="11">
        <v>1250677713</v>
      </c>
      <c r="G78" s="12">
        <v>0</v>
      </c>
      <c r="H78" s="12">
        <v>1250677713</v>
      </c>
      <c r="I78" s="13">
        <v>0</v>
      </c>
    </row>
    <row r="79" spans="1:9" x14ac:dyDescent="0.2">
      <c r="A79" s="10" t="s">
        <v>126</v>
      </c>
      <c r="B79" s="10" t="s">
        <v>127</v>
      </c>
      <c r="C79" s="11">
        <v>1637836919</v>
      </c>
      <c r="D79" s="11">
        <v>10494877</v>
      </c>
      <c r="E79" s="11">
        <v>0</v>
      </c>
      <c r="F79" s="11">
        <v>1648331796</v>
      </c>
      <c r="G79" s="12">
        <v>1648331796</v>
      </c>
      <c r="H79" s="12">
        <v>0</v>
      </c>
      <c r="I79" s="13">
        <v>2.6853339196327299</v>
      </c>
    </row>
    <row r="80" spans="1:9" x14ac:dyDescent="0.2">
      <c r="A80" s="10" t="s">
        <v>128</v>
      </c>
      <c r="B80" s="10" t="s">
        <v>129</v>
      </c>
      <c r="C80" s="11">
        <v>32107305974</v>
      </c>
      <c r="D80" s="11">
        <v>2691241417</v>
      </c>
      <c r="E80" s="11">
        <v>0</v>
      </c>
      <c r="F80" s="11">
        <v>34798547391</v>
      </c>
      <c r="G80" s="12">
        <v>13919418960</v>
      </c>
      <c r="H80" s="12">
        <v>20879128431</v>
      </c>
      <c r="I80" s="13">
        <v>22.676434420286501</v>
      </c>
    </row>
    <row r="81" spans="1:9" x14ac:dyDescent="0.2">
      <c r="A81" s="10" t="s">
        <v>217</v>
      </c>
      <c r="B81" s="10" t="s">
        <v>218</v>
      </c>
      <c r="C81" s="11">
        <v>0</v>
      </c>
      <c r="D81" s="11">
        <v>253881398</v>
      </c>
      <c r="E81" s="11">
        <v>0</v>
      </c>
      <c r="F81" s="11">
        <v>253881398</v>
      </c>
      <c r="G81" s="12">
        <v>0</v>
      </c>
      <c r="H81" s="12">
        <v>253881398</v>
      </c>
      <c r="I81" s="13">
        <v>0</v>
      </c>
    </row>
    <row r="82" spans="1:9" x14ac:dyDescent="0.2">
      <c r="A82" s="10" t="s">
        <v>219</v>
      </c>
      <c r="B82" s="10" t="s">
        <v>220</v>
      </c>
      <c r="C82" s="11">
        <v>0</v>
      </c>
      <c r="D82" s="11">
        <v>253881398</v>
      </c>
      <c r="E82" s="11">
        <v>0</v>
      </c>
      <c r="F82" s="11">
        <v>253881398</v>
      </c>
      <c r="G82" s="12">
        <v>0</v>
      </c>
      <c r="H82" s="12">
        <v>253881398</v>
      </c>
      <c r="I82" s="13">
        <v>0</v>
      </c>
    </row>
    <row r="83" spans="1:9" x14ac:dyDescent="0.2">
      <c r="A83" s="10" t="s">
        <v>130</v>
      </c>
      <c r="B83" s="10" t="s">
        <v>131</v>
      </c>
      <c r="C83" s="11">
        <v>2000000000</v>
      </c>
      <c r="D83" s="11">
        <v>0</v>
      </c>
      <c r="E83" s="11">
        <v>0</v>
      </c>
      <c r="F83" s="11">
        <v>2000000000</v>
      </c>
      <c r="G83" s="12">
        <v>134635152</v>
      </c>
      <c r="H83" s="12">
        <v>1865364848</v>
      </c>
      <c r="I83" s="13">
        <v>0.219337114844146</v>
      </c>
    </row>
    <row r="84" spans="1:9" x14ac:dyDescent="0.2">
      <c r="A84" s="10" t="s">
        <v>132</v>
      </c>
      <c r="B84" s="10" t="s">
        <v>133</v>
      </c>
      <c r="C84" s="11">
        <v>2000000000</v>
      </c>
      <c r="D84" s="11">
        <v>0</v>
      </c>
      <c r="E84" s="11">
        <v>0</v>
      </c>
      <c r="F84" s="11">
        <v>2000000000</v>
      </c>
      <c r="G84" s="12">
        <v>134635152</v>
      </c>
      <c r="H84" s="12">
        <v>1865364848</v>
      </c>
      <c r="I84" s="13">
        <v>0.219337114844146</v>
      </c>
    </row>
    <row r="85" spans="1:9" x14ac:dyDescent="0.2">
      <c r="A85" s="10" t="s">
        <v>232</v>
      </c>
      <c r="B85" s="10" t="s">
        <v>218</v>
      </c>
      <c r="C85" s="11">
        <v>0</v>
      </c>
      <c r="D85" s="11">
        <v>192993015</v>
      </c>
      <c r="E85" s="11">
        <v>0</v>
      </c>
      <c r="F85" s="11">
        <v>192993015</v>
      </c>
      <c r="G85" s="12">
        <v>0</v>
      </c>
      <c r="H85" s="12">
        <v>192993015</v>
      </c>
      <c r="I85" s="13">
        <v>0</v>
      </c>
    </row>
    <row r="86" spans="1:9" x14ac:dyDescent="0.2">
      <c r="A86" s="10" t="s">
        <v>233</v>
      </c>
      <c r="B86" s="10" t="s">
        <v>234</v>
      </c>
      <c r="C86" s="11">
        <v>0</v>
      </c>
      <c r="D86" s="11">
        <v>192993015</v>
      </c>
      <c r="E86" s="11">
        <v>0</v>
      </c>
      <c r="F86" s="11">
        <v>192993015</v>
      </c>
      <c r="G86" s="12">
        <v>0</v>
      </c>
      <c r="H86" s="12">
        <v>192993015</v>
      </c>
      <c r="I86" s="13">
        <v>0</v>
      </c>
    </row>
    <row r="87" spans="1:9" x14ac:dyDescent="0.2">
      <c r="A87" s="10" t="s">
        <v>134</v>
      </c>
      <c r="B87" s="11">
        <v>140681119803</v>
      </c>
      <c r="C87" s="11">
        <v>40687395595</v>
      </c>
      <c r="D87" s="11">
        <v>0</v>
      </c>
      <c r="E87" s="11">
        <v>181368515398</v>
      </c>
      <c r="F87" s="11">
        <v>10953483185</v>
      </c>
      <c r="G87" s="11">
        <v>119985765791</v>
      </c>
      <c r="H87" s="12">
        <v>100</v>
      </c>
      <c r="I87" s="12">
        <v>33.844214621429799</v>
      </c>
    </row>
    <row r="88" spans="1:9" x14ac:dyDescent="0.2">
      <c r="A88" s="10" t="s">
        <v>139</v>
      </c>
      <c r="B88" s="10" t="s">
        <v>140</v>
      </c>
      <c r="C88" s="10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Normal="100" workbookViewId="0">
      <selection activeCell="D28" sqref="D28"/>
    </sheetView>
  </sheetViews>
  <sheetFormatPr baseColWidth="10" defaultColWidth="6.85546875" defaultRowHeight="12.75" x14ac:dyDescent="0.2"/>
  <cols>
    <col min="1" max="1" width="16.140625" customWidth="1"/>
    <col min="2" max="2" width="41.42578125" customWidth="1"/>
    <col min="3" max="7" width="16.140625" customWidth="1"/>
    <col min="8" max="8" width="19.42578125" customWidth="1"/>
    <col min="9" max="12" width="16.140625" customWidth="1"/>
  </cols>
  <sheetData>
    <row r="1" spans="1:11" x14ac:dyDescent="0.2">
      <c r="A1" s="10" t="s">
        <v>0</v>
      </c>
      <c r="B1" s="10" t="s">
        <v>1</v>
      </c>
    </row>
    <row r="2" spans="1:11" s="9" customFormat="1" x14ac:dyDescent="0.2">
      <c r="A2" s="5" t="s">
        <v>6</v>
      </c>
      <c r="B2" s="5" t="s">
        <v>7</v>
      </c>
      <c r="C2" s="6">
        <v>140681119803</v>
      </c>
      <c r="D2" s="6">
        <v>56408493373</v>
      </c>
      <c r="E2" s="6">
        <v>0</v>
      </c>
      <c r="F2" s="6">
        <v>197089613176</v>
      </c>
      <c r="G2" s="6">
        <v>10392786674.98</v>
      </c>
      <c r="H2" s="7">
        <v>129765966438.53999</v>
      </c>
      <c r="I2" s="7">
        <v>67323646737.459999</v>
      </c>
      <c r="J2" s="8">
        <v>100</v>
      </c>
      <c r="K2" s="8">
        <v>65.841098547724897</v>
      </c>
    </row>
    <row r="3" spans="1:11" x14ac:dyDescent="0.2">
      <c r="A3" s="10" t="s">
        <v>8</v>
      </c>
      <c r="B3" s="10" t="s">
        <v>9</v>
      </c>
      <c r="C3" s="11">
        <v>0</v>
      </c>
      <c r="D3" s="11">
        <v>0</v>
      </c>
      <c r="E3" s="11">
        <v>0</v>
      </c>
      <c r="F3" s="11">
        <v>0</v>
      </c>
      <c r="G3" s="11">
        <v>572271</v>
      </c>
      <c r="H3" s="12">
        <v>60572271</v>
      </c>
      <c r="I3" s="12">
        <v>-60572271</v>
      </c>
      <c r="J3" s="13">
        <v>4.6678087223038102E-2</v>
      </c>
      <c r="K3" s="13">
        <v>0</v>
      </c>
    </row>
    <row r="4" spans="1:11" x14ac:dyDescent="0.2">
      <c r="A4" s="10" t="s">
        <v>10</v>
      </c>
      <c r="B4" s="10" t="s">
        <v>11</v>
      </c>
      <c r="C4" s="11">
        <v>0</v>
      </c>
      <c r="D4" s="11">
        <v>0</v>
      </c>
      <c r="E4" s="11">
        <v>0</v>
      </c>
      <c r="F4" s="11">
        <v>0</v>
      </c>
      <c r="G4" s="11">
        <v>572271</v>
      </c>
      <c r="H4" s="12">
        <v>60572271</v>
      </c>
      <c r="I4" s="12">
        <v>-60572271</v>
      </c>
      <c r="J4" s="13">
        <v>4.6678087223038102E-2</v>
      </c>
      <c r="K4" s="13">
        <v>0</v>
      </c>
    </row>
    <row r="5" spans="1:11" x14ac:dyDescent="0.2">
      <c r="A5" s="10" t="s">
        <v>12</v>
      </c>
      <c r="B5" s="10" t="s">
        <v>13</v>
      </c>
      <c r="C5" s="11">
        <v>0</v>
      </c>
      <c r="D5" s="11">
        <v>0</v>
      </c>
      <c r="E5" s="11">
        <v>0</v>
      </c>
      <c r="F5" s="11">
        <v>0</v>
      </c>
      <c r="G5" s="11">
        <v>572271</v>
      </c>
      <c r="H5" s="12">
        <v>60572271</v>
      </c>
      <c r="I5" s="12">
        <v>-60572271</v>
      </c>
      <c r="J5" s="13">
        <v>4.6678087223038102E-2</v>
      </c>
      <c r="K5" s="13">
        <v>0</v>
      </c>
    </row>
    <row r="6" spans="1:11" x14ac:dyDescent="0.2">
      <c r="A6" s="10" t="s">
        <v>14</v>
      </c>
      <c r="B6" s="10" t="s">
        <v>15</v>
      </c>
      <c r="C6" s="11">
        <v>0</v>
      </c>
      <c r="D6" s="11">
        <v>0</v>
      </c>
      <c r="E6" s="11">
        <v>0</v>
      </c>
      <c r="F6" s="11">
        <v>0</v>
      </c>
      <c r="G6" s="11">
        <v>572271</v>
      </c>
      <c r="H6" s="12">
        <v>572271</v>
      </c>
      <c r="I6" s="12">
        <v>-572271</v>
      </c>
      <c r="J6" s="13">
        <v>4.4100237967328702E-4</v>
      </c>
      <c r="K6" s="13">
        <v>0</v>
      </c>
    </row>
    <row r="7" spans="1:11" x14ac:dyDescent="0.2">
      <c r="A7" s="10" t="s">
        <v>16</v>
      </c>
      <c r="B7" s="10" t="s">
        <v>17</v>
      </c>
      <c r="C7" s="11">
        <v>0</v>
      </c>
      <c r="D7" s="11">
        <v>0</v>
      </c>
      <c r="E7" s="11">
        <v>0</v>
      </c>
      <c r="F7" s="11">
        <v>0</v>
      </c>
      <c r="G7" s="11">
        <v>572271</v>
      </c>
      <c r="H7" s="12">
        <v>572271</v>
      </c>
      <c r="I7" s="12">
        <v>-572271</v>
      </c>
      <c r="J7" s="13">
        <v>4.4100237967328702E-4</v>
      </c>
      <c r="K7" s="13">
        <v>0</v>
      </c>
    </row>
    <row r="8" spans="1:11" x14ac:dyDescent="0.2">
      <c r="A8" s="10" t="s">
        <v>30</v>
      </c>
      <c r="B8" s="10" t="s">
        <v>31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  <c r="I8" s="12">
        <v>0</v>
      </c>
      <c r="J8" s="13">
        <v>0</v>
      </c>
      <c r="K8" s="13">
        <v>0</v>
      </c>
    </row>
    <row r="9" spans="1:11" x14ac:dyDescent="0.2">
      <c r="A9" s="10" t="s">
        <v>249</v>
      </c>
      <c r="B9" s="10" t="s">
        <v>250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60000000</v>
      </c>
      <c r="I9" s="12">
        <v>-60000000</v>
      </c>
      <c r="J9" s="13">
        <v>4.6237084843364799E-2</v>
      </c>
      <c r="K9" s="13">
        <v>0</v>
      </c>
    </row>
    <row r="10" spans="1:11" x14ac:dyDescent="0.2">
      <c r="A10" s="10" t="s">
        <v>251</v>
      </c>
      <c r="B10" s="10" t="s">
        <v>252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60000000</v>
      </c>
      <c r="I10" s="12">
        <v>-60000000</v>
      </c>
      <c r="J10" s="13">
        <v>4.6237084843364799E-2</v>
      </c>
      <c r="K10" s="13">
        <v>0</v>
      </c>
    </row>
    <row r="11" spans="1:11" x14ac:dyDescent="0.2">
      <c r="A11" s="10" t="s">
        <v>35</v>
      </c>
      <c r="B11" s="10" t="s">
        <v>36</v>
      </c>
      <c r="C11" s="11">
        <v>32953249679</v>
      </c>
      <c r="D11" s="11">
        <v>43137942157</v>
      </c>
      <c r="E11" s="11">
        <v>0</v>
      </c>
      <c r="F11" s="11">
        <v>76091191836</v>
      </c>
      <c r="G11" s="11">
        <v>2743673870.98</v>
      </c>
      <c r="H11" s="12">
        <v>39304373420.540001</v>
      </c>
      <c r="I11" s="12">
        <v>36786818415.459999</v>
      </c>
      <c r="J11" s="13">
        <v>30.288660809346698</v>
      </c>
      <c r="K11" s="13">
        <v>51.654301203814804</v>
      </c>
    </row>
    <row r="12" spans="1:11" x14ac:dyDescent="0.2">
      <c r="A12" s="10" t="s">
        <v>37</v>
      </c>
      <c r="B12" s="10" t="s">
        <v>11</v>
      </c>
      <c r="C12" s="11">
        <v>26317841662</v>
      </c>
      <c r="D12" s="11">
        <v>11047136476</v>
      </c>
      <c r="E12" s="11">
        <v>0</v>
      </c>
      <c r="F12" s="11">
        <v>37364978138</v>
      </c>
      <c r="G12" s="11">
        <v>1944553487.98</v>
      </c>
      <c r="H12" s="12">
        <v>31200469076.540001</v>
      </c>
      <c r="I12" s="12">
        <v>6164509061.46</v>
      </c>
      <c r="J12" s="13">
        <v>24.043645597412699</v>
      </c>
      <c r="K12" s="13">
        <v>83.501906414363106</v>
      </c>
    </row>
    <row r="13" spans="1:11" x14ac:dyDescent="0.2">
      <c r="A13" s="10" t="s">
        <v>38</v>
      </c>
      <c r="B13" s="10" t="s">
        <v>39</v>
      </c>
      <c r="C13" s="11">
        <v>622797869</v>
      </c>
      <c r="D13" s="11">
        <v>201469091</v>
      </c>
      <c r="E13" s="11">
        <v>0</v>
      </c>
      <c r="F13" s="11">
        <v>824266960</v>
      </c>
      <c r="G13" s="11">
        <v>0</v>
      </c>
      <c r="H13" s="12">
        <v>930192016</v>
      </c>
      <c r="I13" s="12">
        <v>-105925056</v>
      </c>
      <c r="J13" s="13">
        <v>0.716822786073542</v>
      </c>
      <c r="K13" s="13">
        <v>112.850819108411</v>
      </c>
    </row>
    <row r="14" spans="1:11" x14ac:dyDescent="0.2">
      <c r="A14" s="10" t="s">
        <v>40</v>
      </c>
      <c r="B14" s="10" t="s">
        <v>41</v>
      </c>
      <c r="C14" s="11">
        <v>578890619</v>
      </c>
      <c r="D14" s="11">
        <v>201469091</v>
      </c>
      <c r="E14" s="11">
        <v>0</v>
      </c>
      <c r="F14" s="11">
        <v>780359710</v>
      </c>
      <c r="G14" s="11">
        <v>0</v>
      </c>
      <c r="H14" s="12">
        <v>930192016</v>
      </c>
      <c r="I14" s="12">
        <v>-149832306</v>
      </c>
      <c r="J14" s="13">
        <v>0.716822786073542</v>
      </c>
      <c r="K14" s="13">
        <v>119.20041540842701</v>
      </c>
    </row>
    <row r="15" spans="1:11" x14ac:dyDescent="0.2">
      <c r="A15" s="10" t="s">
        <v>42</v>
      </c>
      <c r="B15" s="10" t="s">
        <v>43</v>
      </c>
      <c r="C15" s="11">
        <v>43907250</v>
      </c>
      <c r="D15" s="11">
        <v>0</v>
      </c>
      <c r="E15" s="11">
        <v>0</v>
      </c>
      <c r="F15" s="11">
        <v>43907250</v>
      </c>
      <c r="G15" s="11">
        <v>0</v>
      </c>
      <c r="H15" s="12">
        <v>0</v>
      </c>
      <c r="I15" s="12">
        <v>43907250</v>
      </c>
      <c r="J15" s="13">
        <v>0</v>
      </c>
      <c r="K15" s="13">
        <v>0</v>
      </c>
    </row>
    <row r="16" spans="1:11" x14ac:dyDescent="0.2">
      <c r="A16" s="10" t="s">
        <v>44</v>
      </c>
      <c r="B16" s="10" t="s">
        <v>45</v>
      </c>
      <c r="C16" s="11">
        <v>8652023793</v>
      </c>
      <c r="D16" s="11">
        <v>0</v>
      </c>
      <c r="E16" s="11">
        <v>0</v>
      </c>
      <c r="F16" s="11">
        <v>8652023793</v>
      </c>
      <c r="G16" s="11">
        <v>212508730.28</v>
      </c>
      <c r="H16" s="12">
        <v>7492428545.1899996</v>
      </c>
      <c r="I16" s="12">
        <v>1159595247.8099999</v>
      </c>
      <c r="J16" s="13">
        <v>5.7738009054466399</v>
      </c>
      <c r="K16" s="13">
        <v>86.597410322100799</v>
      </c>
    </row>
    <row r="17" spans="1:11" x14ac:dyDescent="0.2">
      <c r="A17" s="10" t="s">
        <v>46</v>
      </c>
      <c r="B17" s="10" t="s">
        <v>47</v>
      </c>
      <c r="C17" s="11">
        <v>4568075537</v>
      </c>
      <c r="D17" s="11">
        <v>0</v>
      </c>
      <c r="E17" s="11">
        <v>0</v>
      </c>
      <c r="F17" s="11">
        <v>4568075537</v>
      </c>
      <c r="G17" s="11">
        <v>73349229.799999997</v>
      </c>
      <c r="H17" s="12">
        <v>3720453521.5300002</v>
      </c>
      <c r="I17" s="12">
        <v>847622015.47000003</v>
      </c>
      <c r="J17" s="13">
        <v>2.8670487521796302</v>
      </c>
      <c r="K17" s="13">
        <v>81.444658508719399</v>
      </c>
    </row>
    <row r="18" spans="1:11" x14ac:dyDescent="0.2">
      <c r="A18" s="10" t="s">
        <v>48</v>
      </c>
      <c r="B18" s="10" t="s">
        <v>49</v>
      </c>
      <c r="C18" s="11">
        <v>4083948256</v>
      </c>
      <c r="D18" s="11">
        <v>0</v>
      </c>
      <c r="E18" s="11">
        <v>0</v>
      </c>
      <c r="F18" s="11">
        <v>4083948256</v>
      </c>
      <c r="G18" s="11">
        <v>139159500.47999999</v>
      </c>
      <c r="H18" s="12">
        <v>3771975023.6599998</v>
      </c>
      <c r="I18" s="12">
        <v>311973232.33999997</v>
      </c>
      <c r="J18" s="13">
        <v>2.906752153267</v>
      </c>
      <c r="K18" s="13">
        <v>92.360989591832904</v>
      </c>
    </row>
    <row r="19" spans="1:11" x14ac:dyDescent="0.2">
      <c r="A19" s="10" t="s">
        <v>50</v>
      </c>
      <c r="B19" s="10" t="s">
        <v>51</v>
      </c>
      <c r="C19" s="11">
        <v>3100000000</v>
      </c>
      <c r="D19" s="11">
        <v>1828887422</v>
      </c>
      <c r="E19" s="11">
        <v>0</v>
      </c>
      <c r="F19" s="11">
        <v>4928887422</v>
      </c>
      <c r="G19" s="11">
        <v>379492312.48000002</v>
      </c>
      <c r="H19" s="12">
        <v>5472003598.3500004</v>
      </c>
      <c r="I19" s="12">
        <v>-543116176.35000002</v>
      </c>
      <c r="J19" s="13">
        <v>4.2168249106684401</v>
      </c>
      <c r="K19" s="13">
        <v>111.019042024085</v>
      </c>
    </row>
    <row r="20" spans="1:11" x14ac:dyDescent="0.2">
      <c r="A20" s="10" t="s">
        <v>52</v>
      </c>
      <c r="B20" s="10" t="s">
        <v>21</v>
      </c>
      <c r="C20" s="11">
        <v>1600000000</v>
      </c>
      <c r="D20" s="11">
        <v>1176672693</v>
      </c>
      <c r="E20" s="11">
        <v>0</v>
      </c>
      <c r="F20" s="11">
        <v>2776672693</v>
      </c>
      <c r="G20" s="11">
        <v>171755834.16</v>
      </c>
      <c r="H20" s="12">
        <v>3350958469.0700002</v>
      </c>
      <c r="I20" s="12">
        <v>-574285776.07000005</v>
      </c>
      <c r="J20" s="13">
        <v>2.5823091840163599</v>
      </c>
      <c r="K20" s="13">
        <v>120.68251607464499</v>
      </c>
    </row>
    <row r="21" spans="1:11" x14ac:dyDescent="0.2">
      <c r="A21" s="10" t="s">
        <v>53</v>
      </c>
      <c r="B21" s="10" t="s">
        <v>25</v>
      </c>
      <c r="C21" s="11">
        <v>1500000000</v>
      </c>
      <c r="D21" s="11">
        <v>652214729</v>
      </c>
      <c r="E21" s="11">
        <v>0</v>
      </c>
      <c r="F21" s="11">
        <v>2152214729</v>
      </c>
      <c r="G21" s="11">
        <v>207736478.31999999</v>
      </c>
      <c r="H21" s="12">
        <v>2121045129.28</v>
      </c>
      <c r="I21" s="12">
        <v>31169599.719999999</v>
      </c>
      <c r="J21" s="13">
        <v>1.63451572665208</v>
      </c>
      <c r="K21" s="13">
        <v>98.551743034744405</v>
      </c>
    </row>
    <row r="22" spans="1:11" x14ac:dyDescent="0.2">
      <c r="A22" s="10" t="s">
        <v>54</v>
      </c>
      <c r="B22" s="10" t="s">
        <v>55</v>
      </c>
      <c r="C22" s="11">
        <v>2320000000</v>
      </c>
      <c r="D22" s="11">
        <v>0</v>
      </c>
      <c r="E22" s="11">
        <v>0</v>
      </c>
      <c r="F22" s="11">
        <v>2320000000</v>
      </c>
      <c r="G22" s="11">
        <v>492652375</v>
      </c>
      <c r="H22" s="12">
        <v>2209067246</v>
      </c>
      <c r="I22" s="12">
        <v>110932754</v>
      </c>
      <c r="J22" s="13">
        <v>1.7023471613000001</v>
      </c>
      <c r="K22" s="13">
        <v>95.218415775862098</v>
      </c>
    </row>
    <row r="23" spans="1:11" x14ac:dyDescent="0.2">
      <c r="A23" s="10" t="s">
        <v>56</v>
      </c>
      <c r="B23" s="10" t="s">
        <v>57</v>
      </c>
      <c r="C23" s="11">
        <v>1100000000</v>
      </c>
      <c r="D23" s="11">
        <v>0</v>
      </c>
      <c r="E23" s="11">
        <v>0</v>
      </c>
      <c r="F23" s="11">
        <v>1100000000</v>
      </c>
      <c r="G23" s="11">
        <v>22000</v>
      </c>
      <c r="H23" s="12">
        <v>1036852333</v>
      </c>
      <c r="I23" s="12">
        <v>63147667</v>
      </c>
      <c r="J23" s="13">
        <v>0.79901715484936198</v>
      </c>
      <c r="K23" s="13">
        <v>94.259303000000003</v>
      </c>
    </row>
    <row r="24" spans="1:11" x14ac:dyDescent="0.2">
      <c r="A24" s="10" t="s">
        <v>58</v>
      </c>
      <c r="B24" s="10" t="s">
        <v>59</v>
      </c>
      <c r="C24" s="11">
        <v>1200000000</v>
      </c>
      <c r="D24" s="11">
        <v>0</v>
      </c>
      <c r="E24" s="11">
        <v>0</v>
      </c>
      <c r="F24" s="11">
        <v>1200000000</v>
      </c>
      <c r="G24" s="11">
        <v>492149375</v>
      </c>
      <c r="H24" s="12">
        <v>1147677164</v>
      </c>
      <c r="I24" s="12">
        <v>52322836</v>
      </c>
      <c r="J24" s="13">
        <v>0.884420773411004</v>
      </c>
      <c r="K24" s="13">
        <v>95.639763666666695</v>
      </c>
    </row>
    <row r="25" spans="1:11" x14ac:dyDescent="0.2">
      <c r="A25" s="10" t="s">
        <v>60</v>
      </c>
      <c r="B25" s="10" t="s">
        <v>61</v>
      </c>
      <c r="C25" s="11">
        <v>20000000</v>
      </c>
      <c r="D25" s="11">
        <v>0</v>
      </c>
      <c r="E25" s="11">
        <v>0</v>
      </c>
      <c r="F25" s="11">
        <v>20000000</v>
      </c>
      <c r="G25" s="11">
        <v>481000</v>
      </c>
      <c r="H25" s="12">
        <v>24537749</v>
      </c>
      <c r="I25" s="12">
        <v>-4537749</v>
      </c>
      <c r="J25" s="13">
        <v>1.89092330396365E-2</v>
      </c>
      <c r="K25" s="13">
        <v>122.688745</v>
      </c>
    </row>
    <row r="26" spans="1:11" x14ac:dyDescent="0.2">
      <c r="A26" s="10" t="s">
        <v>62</v>
      </c>
      <c r="B26" s="10" t="s">
        <v>31</v>
      </c>
      <c r="C26" s="11">
        <v>1250000000</v>
      </c>
      <c r="D26" s="11">
        <v>533937181</v>
      </c>
      <c r="E26" s="11">
        <v>0</v>
      </c>
      <c r="F26" s="11">
        <v>1783937181</v>
      </c>
      <c r="G26" s="11">
        <v>47334863.219999999</v>
      </c>
      <c r="H26" s="12">
        <v>1895606273</v>
      </c>
      <c r="I26" s="12">
        <v>-111669092</v>
      </c>
      <c r="J26" s="13">
        <v>1.4607884679052601</v>
      </c>
      <c r="K26" s="13">
        <v>106.25969867041</v>
      </c>
    </row>
    <row r="27" spans="1:11" x14ac:dyDescent="0.2">
      <c r="A27" s="10" t="s">
        <v>63</v>
      </c>
      <c r="B27" s="10" t="s">
        <v>34</v>
      </c>
      <c r="C27" s="11">
        <v>1250000000</v>
      </c>
      <c r="D27" s="11">
        <v>533937181</v>
      </c>
      <c r="E27" s="11">
        <v>0</v>
      </c>
      <c r="F27" s="11">
        <v>1783937181</v>
      </c>
      <c r="G27" s="11">
        <v>47334863.219999999</v>
      </c>
      <c r="H27" s="12">
        <v>1895606273</v>
      </c>
      <c r="I27" s="12">
        <v>-111669092</v>
      </c>
      <c r="J27" s="13">
        <v>1.4607884679052601</v>
      </c>
      <c r="K27" s="13">
        <v>106.25969867041</v>
      </c>
    </row>
    <row r="28" spans="1:11" x14ac:dyDescent="0.2">
      <c r="A28" s="10" t="s">
        <v>207</v>
      </c>
      <c r="B28" s="10" t="s">
        <v>208</v>
      </c>
      <c r="C28" s="11">
        <v>0</v>
      </c>
      <c r="D28" s="11">
        <v>64948800</v>
      </c>
      <c r="E28" s="11">
        <v>0</v>
      </c>
      <c r="F28" s="11">
        <v>64948800</v>
      </c>
      <c r="G28" s="11">
        <v>0</v>
      </c>
      <c r="H28" s="12">
        <v>0</v>
      </c>
      <c r="I28" s="12">
        <v>64948800</v>
      </c>
      <c r="J28" s="13">
        <v>0</v>
      </c>
      <c r="K28" s="13">
        <v>0</v>
      </c>
    </row>
    <row r="29" spans="1:11" x14ac:dyDescent="0.2">
      <c r="A29" s="10" t="s">
        <v>209</v>
      </c>
      <c r="B29" s="10" t="s">
        <v>210</v>
      </c>
      <c r="C29" s="11">
        <v>0</v>
      </c>
      <c r="D29" s="11">
        <v>64948800</v>
      </c>
      <c r="E29" s="11">
        <v>0</v>
      </c>
      <c r="F29" s="11">
        <v>64948800</v>
      </c>
      <c r="G29" s="11">
        <v>0</v>
      </c>
      <c r="H29" s="12">
        <v>0</v>
      </c>
      <c r="I29" s="12">
        <v>64948800</v>
      </c>
      <c r="J29" s="13">
        <v>0</v>
      </c>
      <c r="K29" s="13">
        <v>0</v>
      </c>
    </row>
    <row r="30" spans="1:11" x14ac:dyDescent="0.2">
      <c r="A30" s="10" t="s">
        <v>187</v>
      </c>
      <c r="B30" s="10" t="s">
        <v>186</v>
      </c>
      <c r="C30" s="11">
        <v>0</v>
      </c>
      <c r="D30" s="11">
        <v>8170027057</v>
      </c>
      <c r="E30" s="11">
        <v>0</v>
      </c>
      <c r="F30" s="11">
        <v>8170027057</v>
      </c>
      <c r="G30" s="11">
        <v>0</v>
      </c>
      <c r="H30" s="12">
        <v>1755794085</v>
      </c>
      <c r="I30" s="12">
        <v>6414232972</v>
      </c>
      <c r="J30" s="13">
        <v>1.3530466679270501</v>
      </c>
      <c r="K30" s="13">
        <v>21.490676502664101</v>
      </c>
    </row>
    <row r="31" spans="1:11" x14ac:dyDescent="0.2">
      <c r="A31" s="10" t="s">
        <v>185</v>
      </c>
      <c r="B31" s="10" t="s">
        <v>184</v>
      </c>
      <c r="C31" s="11">
        <v>0</v>
      </c>
      <c r="D31" s="11">
        <v>256680950</v>
      </c>
      <c r="E31" s="11">
        <v>0</v>
      </c>
      <c r="F31" s="11">
        <v>256680950</v>
      </c>
      <c r="G31" s="11">
        <v>0</v>
      </c>
      <c r="H31" s="12">
        <v>199680950</v>
      </c>
      <c r="I31" s="12">
        <v>57000000</v>
      </c>
      <c r="J31" s="13">
        <v>0.153877750445895</v>
      </c>
      <c r="K31" s="13">
        <v>77.793443572653104</v>
      </c>
    </row>
    <row r="32" spans="1:11" x14ac:dyDescent="0.2">
      <c r="A32" s="10" t="s">
        <v>211</v>
      </c>
      <c r="B32" s="10" t="s">
        <v>212</v>
      </c>
      <c r="C32" s="11">
        <v>0</v>
      </c>
      <c r="D32" s="11">
        <v>235716000</v>
      </c>
      <c r="E32" s="11">
        <v>0</v>
      </c>
      <c r="F32" s="11">
        <v>235716000</v>
      </c>
      <c r="G32" s="11">
        <v>0</v>
      </c>
      <c r="H32" s="12">
        <v>165001200</v>
      </c>
      <c r="I32" s="12">
        <v>70714800</v>
      </c>
      <c r="J32" s="13">
        <v>0.12715290806095</v>
      </c>
      <c r="K32" s="13">
        <v>70</v>
      </c>
    </row>
    <row r="33" spans="1:11" x14ac:dyDescent="0.2">
      <c r="A33" s="10" t="s">
        <v>213</v>
      </c>
      <c r="B33" s="10" t="s">
        <v>214</v>
      </c>
      <c r="C33" s="11">
        <v>0</v>
      </c>
      <c r="D33" s="11">
        <v>105019000</v>
      </c>
      <c r="E33" s="11">
        <v>0</v>
      </c>
      <c r="F33" s="11">
        <v>105019000</v>
      </c>
      <c r="G33" s="11">
        <v>0</v>
      </c>
      <c r="H33" s="12">
        <v>42007600</v>
      </c>
      <c r="I33" s="12">
        <v>63011400</v>
      </c>
      <c r="J33" s="13">
        <v>3.2371816087768797E-2</v>
      </c>
      <c r="K33" s="13">
        <v>40</v>
      </c>
    </row>
    <row r="34" spans="1:11" x14ac:dyDescent="0.2">
      <c r="A34" s="10" t="s">
        <v>215</v>
      </c>
      <c r="B34" s="10" t="s">
        <v>216</v>
      </c>
      <c r="C34" s="11">
        <v>0</v>
      </c>
      <c r="D34" s="11">
        <v>135917425</v>
      </c>
      <c r="E34" s="11">
        <v>0</v>
      </c>
      <c r="F34" s="11">
        <v>135917425</v>
      </c>
      <c r="G34" s="11">
        <v>0</v>
      </c>
      <c r="H34" s="12">
        <v>101938068</v>
      </c>
      <c r="I34" s="12">
        <v>33979357</v>
      </c>
      <c r="J34" s="13">
        <v>7.8555318314744799E-2</v>
      </c>
      <c r="K34" s="13">
        <v>74.999999448194401</v>
      </c>
    </row>
    <row r="35" spans="1:11" x14ac:dyDescent="0.2">
      <c r="A35" s="10" t="s">
        <v>224</v>
      </c>
      <c r="B35" s="10" t="s">
        <v>225</v>
      </c>
      <c r="C35" s="11">
        <v>0</v>
      </c>
      <c r="D35" s="11">
        <v>327985934</v>
      </c>
      <c r="E35" s="11">
        <v>0</v>
      </c>
      <c r="F35" s="11">
        <v>327985934</v>
      </c>
      <c r="G35" s="11">
        <v>0</v>
      </c>
      <c r="H35" s="12">
        <v>163992967</v>
      </c>
      <c r="I35" s="12">
        <v>163992967</v>
      </c>
      <c r="J35" s="13">
        <v>0.126375945481569</v>
      </c>
      <c r="K35" s="13">
        <v>50</v>
      </c>
    </row>
    <row r="36" spans="1:11" x14ac:dyDescent="0.2">
      <c r="A36" s="10" t="s">
        <v>226</v>
      </c>
      <c r="B36" s="10" t="s">
        <v>227</v>
      </c>
      <c r="C36" s="11">
        <v>0</v>
      </c>
      <c r="D36" s="11">
        <v>90000000</v>
      </c>
      <c r="E36" s="11">
        <v>0</v>
      </c>
      <c r="F36" s="11">
        <v>90000000</v>
      </c>
      <c r="G36" s="11">
        <v>0</v>
      </c>
      <c r="H36" s="12">
        <v>45000000</v>
      </c>
      <c r="I36" s="12">
        <v>45000000</v>
      </c>
      <c r="J36" s="13">
        <v>3.4677813632523598E-2</v>
      </c>
      <c r="K36" s="13">
        <v>50</v>
      </c>
    </row>
    <row r="37" spans="1:11" x14ac:dyDescent="0.2">
      <c r="A37" s="10" t="s">
        <v>228</v>
      </c>
      <c r="B37" s="10" t="s">
        <v>229</v>
      </c>
      <c r="C37" s="11">
        <v>0</v>
      </c>
      <c r="D37" s="11">
        <v>20836300</v>
      </c>
      <c r="E37" s="11">
        <v>0</v>
      </c>
      <c r="F37" s="11">
        <v>20836300</v>
      </c>
      <c r="G37" s="11">
        <v>0</v>
      </c>
      <c r="H37" s="12">
        <v>10418000</v>
      </c>
      <c r="I37" s="12">
        <v>10418300</v>
      </c>
      <c r="J37" s="13">
        <v>8.0282991649695701E-3</v>
      </c>
      <c r="K37" s="13">
        <v>49.999280102513403</v>
      </c>
    </row>
    <row r="38" spans="1:11" x14ac:dyDescent="0.2">
      <c r="A38" s="10" t="s">
        <v>235</v>
      </c>
      <c r="B38" s="10" t="s">
        <v>236</v>
      </c>
      <c r="C38" s="11">
        <v>0</v>
      </c>
      <c r="D38" s="11">
        <v>362400000</v>
      </c>
      <c r="E38" s="11">
        <v>0</v>
      </c>
      <c r="F38" s="11">
        <v>362400000</v>
      </c>
      <c r="G38" s="11">
        <v>0</v>
      </c>
      <c r="H38" s="12">
        <v>273920000</v>
      </c>
      <c r="I38" s="12">
        <v>88480000</v>
      </c>
      <c r="J38" s="13">
        <v>0.211087704671575</v>
      </c>
      <c r="K38" s="13">
        <v>75.584988962472394</v>
      </c>
    </row>
    <row r="39" spans="1:11" x14ac:dyDescent="0.2">
      <c r="A39" s="10" t="s">
        <v>237</v>
      </c>
      <c r="B39" s="10" t="s">
        <v>238</v>
      </c>
      <c r="C39" s="11">
        <v>0</v>
      </c>
      <c r="D39" s="11">
        <v>198015000</v>
      </c>
      <c r="E39" s="11">
        <v>0</v>
      </c>
      <c r="F39" s="11">
        <v>198015000</v>
      </c>
      <c r="G39" s="11">
        <v>0</v>
      </c>
      <c r="H39" s="12">
        <v>99007500</v>
      </c>
      <c r="I39" s="12">
        <v>99007500</v>
      </c>
      <c r="J39" s="13">
        <v>7.6296969627157304E-2</v>
      </c>
      <c r="K39" s="13">
        <v>50</v>
      </c>
    </row>
    <row r="40" spans="1:11" x14ac:dyDescent="0.2">
      <c r="A40" s="10" t="s">
        <v>239</v>
      </c>
      <c r="B40" s="10" t="s">
        <v>240</v>
      </c>
      <c r="C40" s="11">
        <v>0</v>
      </c>
      <c r="D40" s="11">
        <v>20000000</v>
      </c>
      <c r="E40" s="11">
        <v>0</v>
      </c>
      <c r="F40" s="11">
        <v>20000000</v>
      </c>
      <c r="G40" s="11">
        <v>0</v>
      </c>
      <c r="H40" s="12">
        <v>0</v>
      </c>
      <c r="I40" s="12">
        <v>20000000</v>
      </c>
      <c r="J40" s="13">
        <v>0</v>
      </c>
      <c r="K40" s="13">
        <v>0</v>
      </c>
    </row>
    <row r="41" spans="1:11" x14ac:dyDescent="0.2">
      <c r="A41" s="10" t="s">
        <v>241</v>
      </c>
      <c r="B41" s="10" t="s">
        <v>242</v>
      </c>
      <c r="C41" s="11">
        <v>0</v>
      </c>
      <c r="D41" s="11">
        <v>31840000</v>
      </c>
      <c r="E41" s="11">
        <v>0</v>
      </c>
      <c r="F41" s="11">
        <v>31840000</v>
      </c>
      <c r="G41" s="11">
        <v>0</v>
      </c>
      <c r="H41" s="12">
        <v>0</v>
      </c>
      <c r="I41" s="12">
        <v>31840000</v>
      </c>
      <c r="J41" s="13">
        <v>0</v>
      </c>
      <c r="K41" s="13">
        <v>0</v>
      </c>
    </row>
    <row r="42" spans="1:11" x14ac:dyDescent="0.2">
      <c r="A42" s="10" t="s">
        <v>243</v>
      </c>
      <c r="B42" s="10" t="s">
        <v>244</v>
      </c>
      <c r="C42" s="11">
        <v>0</v>
      </c>
      <c r="D42" s="11">
        <v>2080470000</v>
      </c>
      <c r="E42" s="11">
        <v>0</v>
      </c>
      <c r="F42" s="11">
        <v>2080470000</v>
      </c>
      <c r="G42" s="11">
        <v>0</v>
      </c>
      <c r="H42" s="12">
        <v>580000000</v>
      </c>
      <c r="I42" s="12">
        <v>1500470000</v>
      </c>
      <c r="J42" s="13">
        <v>0.44695848681919298</v>
      </c>
      <c r="K42" s="13">
        <v>27.8783159574519</v>
      </c>
    </row>
    <row r="43" spans="1:11" x14ac:dyDescent="0.2">
      <c r="A43" s="10" t="s">
        <v>245</v>
      </c>
      <c r="B43" s="10" t="s">
        <v>246</v>
      </c>
      <c r="C43" s="11">
        <v>0</v>
      </c>
      <c r="D43" s="11">
        <v>298962000</v>
      </c>
      <c r="E43" s="11">
        <v>0</v>
      </c>
      <c r="F43" s="11">
        <v>298962000</v>
      </c>
      <c r="G43" s="11">
        <v>0</v>
      </c>
      <c r="H43" s="12">
        <v>74827800</v>
      </c>
      <c r="I43" s="12">
        <v>224134200</v>
      </c>
      <c r="J43" s="13">
        <v>5.7663655620705502E-2</v>
      </c>
      <c r="K43" s="13">
        <v>25.0292010355831</v>
      </c>
    </row>
    <row r="44" spans="1:11" x14ac:dyDescent="0.2">
      <c r="A44" s="10" t="s">
        <v>253</v>
      </c>
      <c r="B44" s="10" t="s">
        <v>254</v>
      </c>
      <c r="C44" s="11">
        <v>0</v>
      </c>
      <c r="D44" s="11">
        <v>2031484448</v>
      </c>
      <c r="E44" s="11">
        <v>0</v>
      </c>
      <c r="F44" s="11">
        <v>2031484448</v>
      </c>
      <c r="G44" s="11">
        <v>0</v>
      </c>
      <c r="H44" s="12">
        <v>0</v>
      </c>
      <c r="I44" s="12">
        <v>2031484448</v>
      </c>
      <c r="J44" s="13">
        <v>0</v>
      </c>
      <c r="K44" s="13">
        <v>0</v>
      </c>
    </row>
    <row r="45" spans="1:11" x14ac:dyDescent="0.2">
      <c r="A45" s="10" t="s">
        <v>255</v>
      </c>
      <c r="B45" s="10" t="s">
        <v>256</v>
      </c>
      <c r="C45" s="11">
        <v>0</v>
      </c>
      <c r="D45" s="11">
        <v>3300000</v>
      </c>
      <c r="E45" s="11">
        <v>0</v>
      </c>
      <c r="F45" s="11">
        <v>3300000</v>
      </c>
      <c r="G45" s="11">
        <v>0</v>
      </c>
      <c r="H45" s="12">
        <v>0</v>
      </c>
      <c r="I45" s="12">
        <v>3300000</v>
      </c>
      <c r="J45" s="13">
        <v>0</v>
      </c>
      <c r="K45" s="13">
        <v>0</v>
      </c>
    </row>
    <row r="46" spans="1:11" x14ac:dyDescent="0.2">
      <c r="A46" s="10" t="s">
        <v>257</v>
      </c>
      <c r="B46" s="10" t="s">
        <v>258</v>
      </c>
      <c r="C46" s="11">
        <v>0</v>
      </c>
      <c r="D46" s="11">
        <v>1900000000</v>
      </c>
      <c r="E46" s="11">
        <v>0</v>
      </c>
      <c r="F46" s="11">
        <v>1900000000</v>
      </c>
      <c r="G46" s="11">
        <v>0</v>
      </c>
      <c r="H46" s="12">
        <v>0</v>
      </c>
      <c r="I46" s="12">
        <v>1900000000</v>
      </c>
      <c r="J46" s="13">
        <v>0</v>
      </c>
      <c r="K46" s="13">
        <v>0</v>
      </c>
    </row>
    <row r="47" spans="1:11" x14ac:dyDescent="0.2">
      <c r="A47" s="10" t="s">
        <v>259</v>
      </c>
      <c r="B47" s="10" t="s">
        <v>260</v>
      </c>
      <c r="C47" s="11">
        <v>0</v>
      </c>
      <c r="D47" s="11">
        <v>71400000</v>
      </c>
      <c r="E47" s="11">
        <v>0</v>
      </c>
      <c r="F47" s="11">
        <v>71400000</v>
      </c>
      <c r="G47" s="11">
        <v>0</v>
      </c>
      <c r="H47" s="12">
        <v>0</v>
      </c>
      <c r="I47" s="12">
        <v>71400000</v>
      </c>
      <c r="J47" s="13">
        <v>0</v>
      </c>
      <c r="K47" s="13">
        <v>0</v>
      </c>
    </row>
    <row r="48" spans="1:11" x14ac:dyDescent="0.2">
      <c r="A48" s="10" t="s">
        <v>64</v>
      </c>
      <c r="B48" s="10" t="s">
        <v>65</v>
      </c>
      <c r="C48" s="11">
        <v>195000000</v>
      </c>
      <c r="D48" s="11">
        <v>209031049</v>
      </c>
      <c r="E48" s="11">
        <v>0</v>
      </c>
      <c r="F48" s="11">
        <v>404031049</v>
      </c>
      <c r="G48" s="11">
        <v>40274300</v>
      </c>
      <c r="H48" s="12">
        <v>595984008</v>
      </c>
      <c r="I48" s="12">
        <v>-191952959</v>
      </c>
      <c r="J48" s="13">
        <v>0.45927605238641001</v>
      </c>
      <c r="K48" s="13">
        <v>147.50945737341101</v>
      </c>
    </row>
    <row r="49" spans="1:11" x14ac:dyDescent="0.2">
      <c r="A49" s="10" t="s">
        <v>66</v>
      </c>
      <c r="B49" s="10" t="s">
        <v>67</v>
      </c>
      <c r="C49" s="11">
        <v>5000000</v>
      </c>
      <c r="D49" s="11">
        <v>0</v>
      </c>
      <c r="E49" s="11">
        <v>0</v>
      </c>
      <c r="F49" s="11">
        <v>5000000</v>
      </c>
      <c r="G49" s="11">
        <v>0</v>
      </c>
      <c r="H49" s="12">
        <v>210000</v>
      </c>
      <c r="I49" s="12">
        <v>4790000</v>
      </c>
      <c r="J49" s="13">
        <v>1.61829796951777E-4</v>
      </c>
      <c r="K49" s="13">
        <v>4.2</v>
      </c>
    </row>
    <row r="50" spans="1:11" x14ac:dyDescent="0.2">
      <c r="A50" s="10" t="s">
        <v>68</v>
      </c>
      <c r="B50" s="10" t="s">
        <v>69</v>
      </c>
      <c r="C50" s="11">
        <v>50000000</v>
      </c>
      <c r="D50" s="11">
        <v>29656000</v>
      </c>
      <c r="E50" s="11">
        <v>0</v>
      </c>
      <c r="F50" s="11">
        <v>79656000</v>
      </c>
      <c r="G50" s="11">
        <v>0</v>
      </c>
      <c r="H50" s="12">
        <v>55791225</v>
      </c>
      <c r="I50" s="12">
        <v>23864775</v>
      </c>
      <c r="J50" s="13">
        <v>4.2993726730670902E-2</v>
      </c>
      <c r="K50" s="13">
        <v>70.040204127749305</v>
      </c>
    </row>
    <row r="51" spans="1:11" x14ac:dyDescent="0.2">
      <c r="A51" s="10" t="s">
        <v>70</v>
      </c>
      <c r="B51" s="10" t="s">
        <v>71</v>
      </c>
      <c r="C51" s="11">
        <v>15000000</v>
      </c>
      <c r="D51" s="11">
        <v>19128000</v>
      </c>
      <c r="E51" s="11">
        <v>0</v>
      </c>
      <c r="F51" s="11">
        <v>34128000</v>
      </c>
      <c r="G51" s="11">
        <v>4736000</v>
      </c>
      <c r="H51" s="12">
        <v>41115000</v>
      </c>
      <c r="I51" s="12">
        <v>-6987000</v>
      </c>
      <c r="J51" s="13">
        <v>3.1683962388915701E-2</v>
      </c>
      <c r="K51" s="13">
        <v>120.472925457103</v>
      </c>
    </row>
    <row r="52" spans="1:11" x14ac:dyDescent="0.2">
      <c r="A52" s="10" t="s">
        <v>72</v>
      </c>
      <c r="B52" s="10" t="s">
        <v>73</v>
      </c>
      <c r="C52" s="11">
        <v>100000000</v>
      </c>
      <c r="D52" s="11">
        <v>64402149</v>
      </c>
      <c r="E52" s="11">
        <v>0</v>
      </c>
      <c r="F52" s="11">
        <v>164402149</v>
      </c>
      <c r="G52" s="11">
        <v>14984500</v>
      </c>
      <c r="H52" s="12">
        <v>314652649</v>
      </c>
      <c r="I52" s="12">
        <v>-150250500</v>
      </c>
      <c r="J52" s="13">
        <v>0.24247702046670799</v>
      </c>
      <c r="K52" s="13">
        <v>191.39205351871601</v>
      </c>
    </row>
    <row r="53" spans="1:11" x14ac:dyDescent="0.2">
      <c r="A53" s="10" t="s">
        <v>74</v>
      </c>
      <c r="B53" s="10" t="s">
        <v>75</v>
      </c>
      <c r="C53" s="11">
        <v>10000000</v>
      </c>
      <c r="D53" s="11">
        <v>95844900</v>
      </c>
      <c r="E53" s="11">
        <v>0</v>
      </c>
      <c r="F53" s="11">
        <v>105844900</v>
      </c>
      <c r="G53" s="11">
        <v>20380000</v>
      </c>
      <c r="H53" s="12">
        <v>175098334</v>
      </c>
      <c r="I53" s="12">
        <v>-69253434</v>
      </c>
      <c r="J53" s="13">
        <v>0.13493394208483001</v>
      </c>
      <c r="K53" s="13">
        <v>165.429164749553</v>
      </c>
    </row>
    <row r="54" spans="1:11" x14ac:dyDescent="0.2">
      <c r="A54" s="10" t="s">
        <v>76</v>
      </c>
      <c r="B54" s="10" t="s">
        <v>77</v>
      </c>
      <c r="C54" s="11">
        <v>15000000</v>
      </c>
      <c r="D54" s="11">
        <v>0</v>
      </c>
      <c r="E54" s="11">
        <v>0</v>
      </c>
      <c r="F54" s="11">
        <v>15000000</v>
      </c>
      <c r="G54" s="11">
        <v>173800</v>
      </c>
      <c r="H54" s="12">
        <v>9116800</v>
      </c>
      <c r="I54" s="12">
        <v>5883200</v>
      </c>
      <c r="J54" s="13">
        <v>7.0255709183331301E-3</v>
      </c>
      <c r="K54" s="13">
        <v>60.778666666666702</v>
      </c>
    </row>
    <row r="55" spans="1:11" x14ac:dyDescent="0.2">
      <c r="A55" s="10" t="s">
        <v>78</v>
      </c>
      <c r="B55" s="10" t="s">
        <v>79</v>
      </c>
      <c r="C55" s="11">
        <v>148020000</v>
      </c>
      <c r="D55" s="11">
        <v>0</v>
      </c>
      <c r="E55" s="11">
        <v>0</v>
      </c>
      <c r="F55" s="11">
        <v>148020000</v>
      </c>
      <c r="G55" s="11">
        <v>1791000</v>
      </c>
      <c r="H55" s="12">
        <v>40797504</v>
      </c>
      <c r="I55" s="12">
        <v>107222496</v>
      </c>
      <c r="J55" s="13">
        <v>3.1439294230758599E-2</v>
      </c>
      <c r="K55" s="13">
        <v>27.5621564653425</v>
      </c>
    </row>
    <row r="56" spans="1:11" x14ac:dyDescent="0.2">
      <c r="A56" s="10" t="s">
        <v>80</v>
      </c>
      <c r="B56" s="10" t="s">
        <v>81</v>
      </c>
      <c r="C56" s="11">
        <v>20600000</v>
      </c>
      <c r="D56" s="11">
        <v>0</v>
      </c>
      <c r="E56" s="11">
        <v>0</v>
      </c>
      <c r="F56" s="11">
        <v>20600000</v>
      </c>
      <c r="G56" s="11">
        <v>936000</v>
      </c>
      <c r="H56" s="12">
        <v>9675300</v>
      </c>
      <c r="I56" s="12">
        <v>10924700</v>
      </c>
      <c r="J56" s="13">
        <v>7.4559611164167899E-3</v>
      </c>
      <c r="K56" s="13">
        <v>46.9674757281553</v>
      </c>
    </row>
    <row r="57" spans="1:11" x14ac:dyDescent="0.2">
      <c r="A57" s="10" t="s">
        <v>82</v>
      </c>
      <c r="B57" s="10" t="s">
        <v>83</v>
      </c>
      <c r="C57" s="11">
        <v>103000000</v>
      </c>
      <c r="D57" s="11">
        <v>0</v>
      </c>
      <c r="E57" s="11">
        <v>0</v>
      </c>
      <c r="F57" s="11">
        <v>103000000</v>
      </c>
      <c r="G57" s="11">
        <v>795000</v>
      </c>
      <c r="H57" s="12">
        <v>25458704</v>
      </c>
      <c r="I57" s="12">
        <v>77541296</v>
      </c>
      <c r="J57" s="13">
        <v>1.96189376141685E-2</v>
      </c>
      <c r="K57" s="13">
        <v>24.717188349514601</v>
      </c>
    </row>
    <row r="58" spans="1:11" x14ac:dyDescent="0.2">
      <c r="A58" s="10" t="s">
        <v>84</v>
      </c>
      <c r="B58" s="10" t="s">
        <v>85</v>
      </c>
      <c r="C58" s="11">
        <v>14420000</v>
      </c>
      <c r="D58" s="11">
        <v>0</v>
      </c>
      <c r="E58" s="11">
        <v>0</v>
      </c>
      <c r="F58" s="11">
        <v>14420000</v>
      </c>
      <c r="G58" s="11">
        <v>60000</v>
      </c>
      <c r="H58" s="12">
        <v>4570000</v>
      </c>
      <c r="I58" s="12">
        <v>9850000</v>
      </c>
      <c r="J58" s="13">
        <v>3.5217246289029501E-3</v>
      </c>
      <c r="K58" s="13">
        <v>31.692094313453499</v>
      </c>
    </row>
    <row r="59" spans="1:11" x14ac:dyDescent="0.2">
      <c r="A59" s="10" t="s">
        <v>86</v>
      </c>
      <c r="B59" s="10" t="s">
        <v>87</v>
      </c>
      <c r="C59" s="11">
        <v>10000000</v>
      </c>
      <c r="D59" s="11">
        <v>0</v>
      </c>
      <c r="E59" s="11">
        <v>0</v>
      </c>
      <c r="F59" s="11">
        <v>10000000</v>
      </c>
      <c r="G59" s="11">
        <v>0</v>
      </c>
      <c r="H59" s="12">
        <v>1093500</v>
      </c>
      <c r="I59" s="12">
        <v>8906500</v>
      </c>
      <c r="J59" s="13">
        <v>8.4267087127032304E-4</v>
      </c>
      <c r="K59" s="13">
        <v>10.935</v>
      </c>
    </row>
    <row r="60" spans="1:11" x14ac:dyDescent="0.2">
      <c r="A60" s="10" t="s">
        <v>88</v>
      </c>
      <c r="B60" s="10" t="s">
        <v>89</v>
      </c>
      <c r="C60" s="11">
        <v>30000000</v>
      </c>
      <c r="D60" s="11">
        <v>38835876</v>
      </c>
      <c r="E60" s="11">
        <v>0</v>
      </c>
      <c r="F60" s="11">
        <v>68835876</v>
      </c>
      <c r="G60" s="11">
        <v>15726294</v>
      </c>
      <c r="H60" s="12">
        <v>97468124</v>
      </c>
      <c r="I60" s="12">
        <v>-28632248</v>
      </c>
      <c r="J60" s="13">
        <v>7.5110698648526597E-2</v>
      </c>
      <c r="K60" s="13">
        <v>141.59494970326199</v>
      </c>
    </row>
    <row r="61" spans="1:11" x14ac:dyDescent="0.2">
      <c r="A61" s="10" t="s">
        <v>90</v>
      </c>
      <c r="B61" s="10" t="s">
        <v>91</v>
      </c>
      <c r="C61" s="11">
        <v>30000000</v>
      </c>
      <c r="D61" s="11">
        <v>38835876</v>
      </c>
      <c r="E61" s="11">
        <v>0</v>
      </c>
      <c r="F61" s="11">
        <v>68835876</v>
      </c>
      <c r="G61" s="11">
        <v>15726294</v>
      </c>
      <c r="H61" s="12">
        <v>97468124</v>
      </c>
      <c r="I61" s="12">
        <v>-28632248</v>
      </c>
      <c r="J61" s="13">
        <v>7.5110698648526597E-2</v>
      </c>
      <c r="K61" s="13">
        <v>141.59494970326199</v>
      </c>
    </row>
    <row r="62" spans="1:11" x14ac:dyDescent="0.2">
      <c r="A62" s="10" t="s">
        <v>92</v>
      </c>
      <c r="B62" s="10" t="s">
        <v>93</v>
      </c>
      <c r="C62" s="11">
        <v>10000000000</v>
      </c>
      <c r="D62" s="11">
        <v>0</v>
      </c>
      <c r="E62" s="11">
        <v>0</v>
      </c>
      <c r="F62" s="11">
        <v>10000000000</v>
      </c>
      <c r="G62" s="11">
        <v>754773613</v>
      </c>
      <c r="H62" s="12">
        <v>10711127677</v>
      </c>
      <c r="I62" s="12">
        <v>-711127677</v>
      </c>
      <c r="J62" s="13">
        <v>8.2541886528260306</v>
      </c>
      <c r="K62" s="13">
        <v>107.11127677</v>
      </c>
    </row>
    <row r="63" spans="1:11" x14ac:dyDescent="0.2">
      <c r="A63" s="10" t="s">
        <v>94</v>
      </c>
      <c r="B63" s="10" t="s">
        <v>95</v>
      </c>
      <c r="C63" s="11">
        <v>10000000000</v>
      </c>
      <c r="D63" s="11">
        <v>0</v>
      </c>
      <c r="E63" s="11">
        <v>0</v>
      </c>
      <c r="F63" s="11">
        <v>10000000000</v>
      </c>
      <c r="G63" s="11">
        <v>754773613</v>
      </c>
      <c r="H63" s="12">
        <v>10711127677</v>
      </c>
      <c r="I63" s="12">
        <v>-711127677</v>
      </c>
      <c r="J63" s="13">
        <v>8.2541886528260306</v>
      </c>
      <c r="K63" s="13">
        <v>107.11127677</v>
      </c>
    </row>
    <row r="64" spans="1:11" x14ac:dyDescent="0.2">
      <c r="A64" s="10" t="s">
        <v>96</v>
      </c>
      <c r="B64" s="10" t="s">
        <v>97</v>
      </c>
      <c r="C64" s="11">
        <v>1615678985</v>
      </c>
      <c r="D64" s="11">
        <v>32090805681</v>
      </c>
      <c r="E64" s="11">
        <v>0</v>
      </c>
      <c r="F64" s="11">
        <v>33706484666</v>
      </c>
      <c r="G64" s="11">
        <v>383544288</v>
      </c>
      <c r="H64" s="12">
        <v>4173869954</v>
      </c>
      <c r="I64" s="12">
        <v>29532614712</v>
      </c>
      <c r="J64" s="13">
        <v>3.2164596531378198</v>
      </c>
      <c r="K64" s="13">
        <v>12.3829880076762</v>
      </c>
    </row>
    <row r="65" spans="1:11" x14ac:dyDescent="0.2">
      <c r="A65" s="10" t="s">
        <v>183</v>
      </c>
      <c r="B65" s="10" t="s">
        <v>182</v>
      </c>
      <c r="C65" s="11">
        <v>0</v>
      </c>
      <c r="D65" s="11">
        <v>31884908818</v>
      </c>
      <c r="E65" s="11">
        <v>0</v>
      </c>
      <c r="F65" s="11">
        <v>31884908818</v>
      </c>
      <c r="G65" s="11">
        <v>0</v>
      </c>
      <c r="H65" s="12">
        <v>2131136709</v>
      </c>
      <c r="I65" s="12">
        <v>29753772109</v>
      </c>
      <c r="J65" s="13">
        <v>1.64229248044737</v>
      </c>
      <c r="K65" s="13">
        <v>6.6838413155408096</v>
      </c>
    </row>
    <row r="66" spans="1:11" x14ac:dyDescent="0.2">
      <c r="A66" s="10" t="s">
        <v>181</v>
      </c>
      <c r="B66" s="10" t="s">
        <v>180</v>
      </c>
      <c r="C66" s="11">
        <v>0</v>
      </c>
      <c r="D66" s="11">
        <v>118523932</v>
      </c>
      <c r="E66" s="11">
        <v>0</v>
      </c>
      <c r="F66" s="11">
        <v>118523932</v>
      </c>
      <c r="G66" s="11">
        <v>0</v>
      </c>
      <c r="H66" s="12">
        <v>0</v>
      </c>
      <c r="I66" s="12">
        <v>118523932</v>
      </c>
      <c r="J66" s="13">
        <v>0</v>
      </c>
      <c r="K66" s="13">
        <v>0</v>
      </c>
    </row>
    <row r="67" spans="1:11" x14ac:dyDescent="0.2">
      <c r="A67" s="10" t="s">
        <v>179</v>
      </c>
      <c r="B67" s="10" t="s">
        <v>178</v>
      </c>
      <c r="C67" s="11">
        <v>0</v>
      </c>
      <c r="D67" s="11">
        <v>562342201</v>
      </c>
      <c r="E67" s="11">
        <v>0</v>
      </c>
      <c r="F67" s="11">
        <v>562342201</v>
      </c>
      <c r="G67" s="11">
        <v>0</v>
      </c>
      <c r="H67" s="12">
        <v>0</v>
      </c>
      <c r="I67" s="12">
        <v>562342201</v>
      </c>
      <c r="J67" s="13">
        <v>0</v>
      </c>
      <c r="K67" s="13">
        <v>0</v>
      </c>
    </row>
    <row r="68" spans="1:11" x14ac:dyDescent="0.2">
      <c r="A68" s="10" t="s">
        <v>177</v>
      </c>
      <c r="B68" s="10" t="s">
        <v>176</v>
      </c>
      <c r="C68" s="11">
        <v>0</v>
      </c>
      <c r="D68" s="11">
        <v>3083624961</v>
      </c>
      <c r="E68" s="11">
        <v>0</v>
      </c>
      <c r="F68" s="11">
        <v>3083624961</v>
      </c>
      <c r="G68" s="11">
        <v>0</v>
      </c>
      <c r="H68" s="12">
        <v>0</v>
      </c>
      <c r="I68" s="12">
        <v>3083624961</v>
      </c>
      <c r="J68" s="13">
        <v>0</v>
      </c>
      <c r="K68" s="13">
        <v>0</v>
      </c>
    </row>
    <row r="69" spans="1:11" x14ac:dyDescent="0.2">
      <c r="A69" s="10" t="s">
        <v>175</v>
      </c>
      <c r="B69" s="10" t="s">
        <v>174</v>
      </c>
      <c r="C69" s="11">
        <v>0</v>
      </c>
      <c r="D69" s="11">
        <v>1324774324</v>
      </c>
      <c r="E69" s="11">
        <v>0</v>
      </c>
      <c r="F69" s="11">
        <v>1324774324</v>
      </c>
      <c r="G69" s="11">
        <v>0</v>
      </c>
      <c r="H69" s="12">
        <v>0</v>
      </c>
      <c r="I69" s="12">
        <v>1324774324</v>
      </c>
      <c r="J69" s="13">
        <v>0</v>
      </c>
      <c r="K69" s="13">
        <v>0</v>
      </c>
    </row>
    <row r="70" spans="1:11" x14ac:dyDescent="0.2">
      <c r="A70" s="10" t="s">
        <v>173</v>
      </c>
      <c r="B70" s="10" t="s">
        <v>172</v>
      </c>
      <c r="C70" s="11">
        <v>0</v>
      </c>
      <c r="D70" s="11">
        <v>7057910278</v>
      </c>
      <c r="E70" s="11">
        <v>0</v>
      </c>
      <c r="F70" s="11">
        <v>7057910278</v>
      </c>
      <c r="G70" s="11">
        <v>0</v>
      </c>
      <c r="H70" s="12">
        <v>0</v>
      </c>
      <c r="I70" s="12">
        <v>7057910278</v>
      </c>
      <c r="J70" s="13">
        <v>0</v>
      </c>
      <c r="K70" s="13">
        <v>0</v>
      </c>
    </row>
    <row r="71" spans="1:11" x14ac:dyDescent="0.2">
      <c r="A71" s="10" t="s">
        <v>171</v>
      </c>
      <c r="B71" s="10" t="s">
        <v>170</v>
      </c>
      <c r="C71" s="11">
        <v>0</v>
      </c>
      <c r="D71" s="11">
        <v>29912784</v>
      </c>
      <c r="E71" s="11">
        <v>0</v>
      </c>
      <c r="F71" s="11">
        <v>29912784</v>
      </c>
      <c r="G71" s="11">
        <v>0</v>
      </c>
      <c r="H71" s="12">
        <v>0</v>
      </c>
      <c r="I71" s="12">
        <v>29912784</v>
      </c>
      <c r="J71" s="13">
        <v>0</v>
      </c>
      <c r="K71" s="13">
        <v>0</v>
      </c>
    </row>
    <row r="72" spans="1:11" x14ac:dyDescent="0.2">
      <c r="A72" s="10" t="s">
        <v>169</v>
      </c>
      <c r="B72" s="10" t="s">
        <v>168</v>
      </c>
      <c r="C72" s="11">
        <v>0</v>
      </c>
      <c r="D72" s="11">
        <v>3736736212</v>
      </c>
      <c r="E72" s="11">
        <v>0</v>
      </c>
      <c r="F72" s="11">
        <v>3736736212</v>
      </c>
      <c r="G72" s="11">
        <v>0</v>
      </c>
      <c r="H72" s="12">
        <v>2131136709</v>
      </c>
      <c r="I72" s="12">
        <v>1605599503</v>
      </c>
      <c r="J72" s="13">
        <v>1.64229248044737</v>
      </c>
      <c r="K72" s="13">
        <v>57.032035126165901</v>
      </c>
    </row>
    <row r="73" spans="1:11" x14ac:dyDescent="0.2">
      <c r="A73" s="10" t="s">
        <v>167</v>
      </c>
      <c r="B73" s="10" t="s">
        <v>166</v>
      </c>
      <c r="C73" s="11">
        <v>0</v>
      </c>
      <c r="D73" s="11">
        <v>132312975</v>
      </c>
      <c r="E73" s="11">
        <v>0</v>
      </c>
      <c r="F73" s="11">
        <v>132312975</v>
      </c>
      <c r="G73" s="11">
        <v>0</v>
      </c>
      <c r="H73" s="12">
        <v>0</v>
      </c>
      <c r="I73" s="12">
        <v>132312975</v>
      </c>
      <c r="J73" s="13">
        <v>0</v>
      </c>
      <c r="K73" s="13">
        <v>0</v>
      </c>
    </row>
    <row r="74" spans="1:11" x14ac:dyDescent="0.2">
      <c r="A74" s="10" t="s">
        <v>165</v>
      </c>
      <c r="B74" s="10" t="s">
        <v>164</v>
      </c>
      <c r="C74" s="11">
        <v>0</v>
      </c>
      <c r="D74" s="11">
        <v>5478794528</v>
      </c>
      <c r="E74" s="11">
        <v>0</v>
      </c>
      <c r="F74" s="11">
        <v>5478794528</v>
      </c>
      <c r="G74" s="11">
        <v>0</v>
      </c>
      <c r="H74" s="12">
        <v>0</v>
      </c>
      <c r="I74" s="12">
        <v>5478794528</v>
      </c>
      <c r="J74" s="13">
        <v>0</v>
      </c>
      <c r="K74" s="13">
        <v>0</v>
      </c>
    </row>
    <row r="75" spans="1:11" x14ac:dyDescent="0.2">
      <c r="A75" s="10" t="s">
        <v>163</v>
      </c>
      <c r="B75" s="10" t="s">
        <v>162</v>
      </c>
      <c r="C75" s="11">
        <v>0</v>
      </c>
      <c r="D75" s="11">
        <v>5928776119</v>
      </c>
      <c r="E75" s="11">
        <v>0</v>
      </c>
      <c r="F75" s="11">
        <v>5928776119</v>
      </c>
      <c r="G75" s="11">
        <v>0</v>
      </c>
      <c r="H75" s="12">
        <v>0</v>
      </c>
      <c r="I75" s="12">
        <v>5928776119</v>
      </c>
      <c r="J75" s="13">
        <v>0</v>
      </c>
      <c r="K75" s="13">
        <v>0</v>
      </c>
    </row>
    <row r="76" spans="1:11" x14ac:dyDescent="0.2">
      <c r="A76" s="10" t="s">
        <v>230</v>
      </c>
      <c r="B76" s="10" t="s">
        <v>231</v>
      </c>
      <c r="C76" s="11">
        <v>0</v>
      </c>
      <c r="D76" s="11">
        <v>4431200504</v>
      </c>
      <c r="E76" s="11">
        <v>0</v>
      </c>
      <c r="F76" s="11">
        <v>4431200504</v>
      </c>
      <c r="G76" s="11">
        <v>0</v>
      </c>
      <c r="H76" s="12">
        <v>0</v>
      </c>
      <c r="I76" s="12">
        <v>4431200504</v>
      </c>
      <c r="J76" s="13">
        <v>0</v>
      </c>
      <c r="K76" s="13">
        <v>0</v>
      </c>
    </row>
    <row r="77" spans="1:11" x14ac:dyDescent="0.2">
      <c r="A77" s="10" t="s">
        <v>98</v>
      </c>
      <c r="B77" s="10" t="s">
        <v>99</v>
      </c>
      <c r="C77" s="11">
        <v>338079985</v>
      </c>
      <c r="D77" s="11">
        <v>0</v>
      </c>
      <c r="E77" s="11">
        <v>0</v>
      </c>
      <c r="F77" s="11">
        <v>338079985</v>
      </c>
      <c r="G77" s="11">
        <v>1734878</v>
      </c>
      <c r="H77" s="12">
        <v>177427972</v>
      </c>
      <c r="I77" s="12">
        <v>160652013</v>
      </c>
      <c r="J77" s="13">
        <v>0.13672920324916901</v>
      </c>
      <c r="K77" s="13">
        <v>52.481063615759403</v>
      </c>
    </row>
    <row r="78" spans="1:11" x14ac:dyDescent="0.2">
      <c r="A78" s="10" t="s">
        <v>100</v>
      </c>
      <c r="B78" s="10" t="s">
        <v>101</v>
      </c>
      <c r="C78" s="11">
        <v>338079985</v>
      </c>
      <c r="D78" s="11">
        <v>0</v>
      </c>
      <c r="E78" s="11">
        <v>0</v>
      </c>
      <c r="F78" s="11">
        <v>338079985</v>
      </c>
      <c r="G78" s="11">
        <v>1734878</v>
      </c>
      <c r="H78" s="12">
        <v>177427972</v>
      </c>
      <c r="I78" s="12">
        <v>160652013</v>
      </c>
      <c r="J78" s="13">
        <v>0.13672920324916901</v>
      </c>
      <c r="K78" s="13">
        <v>52.481063615759403</v>
      </c>
    </row>
    <row r="79" spans="1:11" x14ac:dyDescent="0.2">
      <c r="A79" s="10" t="s">
        <v>102</v>
      </c>
      <c r="B79" s="10" t="s">
        <v>103</v>
      </c>
      <c r="C79" s="11">
        <v>100000000</v>
      </c>
      <c r="D79" s="11">
        <v>152074645</v>
      </c>
      <c r="E79" s="11">
        <v>0</v>
      </c>
      <c r="F79" s="11">
        <v>252074645</v>
      </c>
      <c r="G79" s="11">
        <v>0</v>
      </c>
      <c r="H79" s="12">
        <v>252074645</v>
      </c>
      <c r="I79" s="12">
        <v>0</v>
      </c>
      <c r="J79" s="13">
        <v>0.194253279128768</v>
      </c>
      <c r="K79" s="13">
        <v>100</v>
      </c>
    </row>
    <row r="80" spans="1:11" x14ac:dyDescent="0.2">
      <c r="A80" s="10" t="s">
        <v>104</v>
      </c>
      <c r="B80" s="10" t="s">
        <v>105</v>
      </c>
      <c r="C80" s="11">
        <v>100000000</v>
      </c>
      <c r="D80" s="11">
        <v>152074645</v>
      </c>
      <c r="E80" s="11">
        <v>0</v>
      </c>
      <c r="F80" s="11">
        <v>252074645</v>
      </c>
      <c r="G80" s="11">
        <v>0</v>
      </c>
      <c r="H80" s="12">
        <v>252074645</v>
      </c>
      <c r="I80" s="12">
        <v>0</v>
      </c>
      <c r="J80" s="13">
        <v>0.194253279128768</v>
      </c>
      <c r="K80" s="13">
        <v>100</v>
      </c>
    </row>
    <row r="81" spans="1:11" x14ac:dyDescent="0.2">
      <c r="A81" s="10" t="s">
        <v>106</v>
      </c>
      <c r="B81" s="10" t="s">
        <v>107</v>
      </c>
      <c r="C81" s="11">
        <v>1177599000</v>
      </c>
      <c r="D81" s="11">
        <v>53822218</v>
      </c>
      <c r="E81" s="11">
        <v>0</v>
      </c>
      <c r="F81" s="11">
        <v>1231421218</v>
      </c>
      <c r="G81" s="11">
        <v>381809410</v>
      </c>
      <c r="H81" s="12">
        <v>1613230628</v>
      </c>
      <c r="I81" s="12">
        <v>-381809410</v>
      </c>
      <c r="J81" s="13">
        <v>1.2431846903125101</v>
      </c>
      <c r="K81" s="13">
        <v>131.005589673054</v>
      </c>
    </row>
    <row r="82" spans="1:11" x14ac:dyDescent="0.2">
      <c r="A82" s="10" t="s">
        <v>108</v>
      </c>
      <c r="B82" s="10" t="s">
        <v>109</v>
      </c>
      <c r="C82" s="11">
        <v>1177599000</v>
      </c>
      <c r="D82" s="11">
        <v>53822218</v>
      </c>
      <c r="E82" s="11">
        <v>0</v>
      </c>
      <c r="F82" s="11">
        <v>1231421218</v>
      </c>
      <c r="G82" s="11">
        <v>381809410</v>
      </c>
      <c r="H82" s="12">
        <v>1613230628</v>
      </c>
      <c r="I82" s="12">
        <v>-381809410</v>
      </c>
      <c r="J82" s="13">
        <v>1.2431846903125101</v>
      </c>
      <c r="K82" s="13">
        <v>131.005589673054</v>
      </c>
    </row>
    <row r="83" spans="1:11" x14ac:dyDescent="0.2">
      <c r="A83" s="10" t="s">
        <v>110</v>
      </c>
      <c r="B83" s="10" t="s">
        <v>111</v>
      </c>
      <c r="C83" s="11">
        <v>5019729032</v>
      </c>
      <c r="D83" s="11">
        <v>0</v>
      </c>
      <c r="E83" s="11">
        <v>0</v>
      </c>
      <c r="F83" s="11">
        <v>5019729032</v>
      </c>
      <c r="G83" s="11">
        <v>415576095</v>
      </c>
      <c r="H83" s="12">
        <v>3930034390</v>
      </c>
      <c r="I83" s="12">
        <v>1089694642</v>
      </c>
      <c r="J83" s="13">
        <v>3.0285555587961901</v>
      </c>
      <c r="K83" s="13">
        <v>78.291763657891394</v>
      </c>
    </row>
    <row r="84" spans="1:11" x14ac:dyDescent="0.2">
      <c r="A84" s="10" t="s">
        <v>112</v>
      </c>
      <c r="B84" s="10" t="s">
        <v>113</v>
      </c>
      <c r="C84" s="11">
        <v>5019729032</v>
      </c>
      <c r="D84" s="11">
        <v>0</v>
      </c>
      <c r="E84" s="11">
        <v>0</v>
      </c>
      <c r="F84" s="11">
        <v>5019729032</v>
      </c>
      <c r="G84" s="11">
        <v>415576095</v>
      </c>
      <c r="H84" s="12">
        <v>3930034390</v>
      </c>
      <c r="I84" s="12">
        <v>1089694642</v>
      </c>
      <c r="J84" s="13">
        <v>3.0285555587961901</v>
      </c>
      <c r="K84" s="13">
        <v>78.291763657891394</v>
      </c>
    </row>
    <row r="85" spans="1:11" x14ac:dyDescent="0.2">
      <c r="A85" s="10" t="s">
        <v>114</v>
      </c>
      <c r="B85" s="10" t="s">
        <v>115</v>
      </c>
      <c r="C85" s="11">
        <v>5019729032</v>
      </c>
      <c r="D85" s="11">
        <v>0</v>
      </c>
      <c r="E85" s="11">
        <v>0</v>
      </c>
      <c r="F85" s="11">
        <v>5019729032</v>
      </c>
      <c r="G85" s="11">
        <v>415576095</v>
      </c>
      <c r="H85" s="12">
        <v>3930034390</v>
      </c>
      <c r="I85" s="12">
        <v>1089694642</v>
      </c>
      <c r="J85" s="13">
        <v>3.0285555587961901</v>
      </c>
      <c r="K85" s="13">
        <v>78.291763657891394</v>
      </c>
    </row>
    <row r="86" spans="1:11" x14ac:dyDescent="0.2">
      <c r="A86" s="10" t="s">
        <v>116</v>
      </c>
      <c r="B86" s="10" t="s">
        <v>117</v>
      </c>
      <c r="C86" s="11">
        <v>107727870124</v>
      </c>
      <c r="D86" s="11">
        <v>13270551216</v>
      </c>
      <c r="E86" s="11">
        <v>0</v>
      </c>
      <c r="F86" s="11">
        <v>120998421340</v>
      </c>
      <c r="G86" s="11">
        <v>7648540533</v>
      </c>
      <c r="H86" s="12">
        <v>90401020747</v>
      </c>
      <c r="I86" s="12">
        <v>30597400593</v>
      </c>
      <c r="J86" s="13">
        <v>69.664661103430305</v>
      </c>
      <c r="K86" s="13">
        <v>74.712562152341903</v>
      </c>
    </row>
    <row r="87" spans="1:11" x14ac:dyDescent="0.2">
      <c r="A87" s="10" t="s">
        <v>118</v>
      </c>
      <c r="B87" s="10" t="s">
        <v>119</v>
      </c>
      <c r="C87" s="11">
        <v>107727870124</v>
      </c>
      <c r="D87" s="11">
        <v>13270551216</v>
      </c>
      <c r="E87" s="11">
        <v>0</v>
      </c>
      <c r="F87" s="11">
        <v>120998421340</v>
      </c>
      <c r="G87" s="11">
        <v>7648540533</v>
      </c>
      <c r="H87" s="12">
        <v>90401020747</v>
      </c>
      <c r="I87" s="12">
        <v>30597400593</v>
      </c>
      <c r="J87" s="13">
        <v>69.664661103430305</v>
      </c>
      <c r="K87" s="13">
        <v>74.712562152341903</v>
      </c>
    </row>
    <row r="88" spans="1:11" x14ac:dyDescent="0.2">
      <c r="A88" s="10" t="s">
        <v>120</v>
      </c>
      <c r="B88" s="10" t="s">
        <v>121</v>
      </c>
      <c r="C88" s="11">
        <v>105727870124</v>
      </c>
      <c r="D88" s="11">
        <v>7118507955</v>
      </c>
      <c r="E88" s="11">
        <v>0</v>
      </c>
      <c r="F88" s="11">
        <v>112846378079</v>
      </c>
      <c r="G88" s="11">
        <v>7405416416</v>
      </c>
      <c r="H88" s="12">
        <v>89763944417</v>
      </c>
      <c r="I88" s="12">
        <v>23082433662</v>
      </c>
      <c r="J88" s="13">
        <v>69.1737185647318</v>
      </c>
      <c r="K88" s="13">
        <v>79.545259622031693</v>
      </c>
    </row>
    <row r="89" spans="1:11" x14ac:dyDescent="0.2">
      <c r="A89" s="10" t="s">
        <v>122</v>
      </c>
      <c r="B89" s="10" t="s">
        <v>123</v>
      </c>
      <c r="C89" s="11">
        <v>70732049518</v>
      </c>
      <c r="D89" s="11">
        <v>4416771661</v>
      </c>
      <c r="E89" s="11">
        <v>0</v>
      </c>
      <c r="F89" s="11">
        <v>75148821179</v>
      </c>
      <c r="G89" s="11">
        <v>5085513256</v>
      </c>
      <c r="H89" s="12">
        <v>60276774701</v>
      </c>
      <c r="I89" s="12">
        <v>14872046478</v>
      </c>
      <c r="J89" s="13">
        <v>46.450372432241998</v>
      </c>
      <c r="K89" s="13">
        <v>80.209873894660703</v>
      </c>
    </row>
    <row r="90" spans="1:11" x14ac:dyDescent="0.2">
      <c r="A90" s="10" t="s">
        <v>124</v>
      </c>
      <c r="B90" s="10" t="s">
        <v>125</v>
      </c>
      <c r="C90" s="11">
        <v>1250677713</v>
      </c>
      <c r="D90" s="11">
        <v>0</v>
      </c>
      <c r="E90" s="11">
        <v>0</v>
      </c>
      <c r="F90" s="11">
        <v>1250677713</v>
      </c>
      <c r="G90" s="11">
        <v>0</v>
      </c>
      <c r="H90" s="12">
        <v>0</v>
      </c>
      <c r="I90" s="12">
        <v>1250677713</v>
      </c>
      <c r="J90" s="13">
        <v>0</v>
      </c>
      <c r="K90" s="13">
        <v>0</v>
      </c>
    </row>
    <row r="91" spans="1:11" x14ac:dyDescent="0.2">
      <c r="A91" s="10" t="s">
        <v>126</v>
      </c>
      <c r="B91" s="10" t="s">
        <v>127</v>
      </c>
      <c r="C91" s="11">
        <v>1637836919</v>
      </c>
      <c r="D91" s="11">
        <v>10494877</v>
      </c>
      <c r="E91" s="11">
        <v>0</v>
      </c>
      <c r="F91" s="11">
        <v>1648331796</v>
      </c>
      <c r="G91" s="11">
        <v>0</v>
      </c>
      <c r="H91" s="12">
        <v>1648331796</v>
      </c>
      <c r="I91" s="12">
        <v>0</v>
      </c>
      <c r="J91" s="13">
        <v>1.2702342850277999</v>
      </c>
      <c r="K91" s="13">
        <v>100</v>
      </c>
    </row>
    <row r="92" spans="1:11" x14ac:dyDescent="0.2">
      <c r="A92" s="10" t="s">
        <v>128</v>
      </c>
      <c r="B92" s="10" t="s">
        <v>129</v>
      </c>
      <c r="C92" s="11">
        <v>32107305974</v>
      </c>
      <c r="D92" s="11">
        <v>2691241417</v>
      </c>
      <c r="E92" s="11">
        <v>0</v>
      </c>
      <c r="F92" s="11">
        <v>34798547391</v>
      </c>
      <c r="G92" s="11">
        <v>2319903160</v>
      </c>
      <c r="H92" s="12">
        <v>27838837920</v>
      </c>
      <c r="I92" s="12">
        <v>6959709471</v>
      </c>
      <c r="J92" s="13">
        <v>21.453111847462001</v>
      </c>
      <c r="K92" s="13">
        <v>80.000000020690507</v>
      </c>
    </row>
    <row r="93" spans="1:11" x14ac:dyDescent="0.2">
      <c r="A93" s="10" t="s">
        <v>261</v>
      </c>
      <c r="B93" s="10" t="s">
        <v>262</v>
      </c>
      <c r="C93" s="11">
        <v>0</v>
      </c>
      <c r="D93" s="11">
        <v>0</v>
      </c>
      <c r="E93" s="11">
        <v>0</v>
      </c>
      <c r="F93" s="11">
        <v>0</v>
      </c>
      <c r="G93" s="11">
        <v>243124117</v>
      </c>
      <c r="H93" s="12">
        <v>243124117</v>
      </c>
      <c r="I93" s="12">
        <v>-243124117</v>
      </c>
      <c r="J93" s="13">
        <v>0.18735584041995201</v>
      </c>
      <c r="K93" s="13">
        <v>0</v>
      </c>
    </row>
    <row r="94" spans="1:11" x14ac:dyDescent="0.2">
      <c r="A94" s="10" t="s">
        <v>263</v>
      </c>
      <c r="B94" s="10" t="s">
        <v>264</v>
      </c>
      <c r="C94" s="11">
        <v>0</v>
      </c>
      <c r="D94" s="11">
        <v>0</v>
      </c>
      <c r="E94" s="11">
        <v>0</v>
      </c>
      <c r="F94" s="11">
        <v>0</v>
      </c>
      <c r="G94" s="11">
        <v>243124117</v>
      </c>
      <c r="H94" s="12">
        <v>243124117</v>
      </c>
      <c r="I94" s="12">
        <v>-243124117</v>
      </c>
      <c r="J94" s="13">
        <v>0.18735584041995201</v>
      </c>
      <c r="K94" s="13">
        <v>0</v>
      </c>
    </row>
    <row r="95" spans="1:11" x14ac:dyDescent="0.2">
      <c r="A95" s="10" t="s">
        <v>217</v>
      </c>
      <c r="B95" s="10" t="s">
        <v>218</v>
      </c>
      <c r="C95" s="11">
        <v>0</v>
      </c>
      <c r="D95" s="11">
        <v>375496078</v>
      </c>
      <c r="E95" s="11">
        <v>0</v>
      </c>
      <c r="F95" s="11">
        <v>375496078</v>
      </c>
      <c r="G95" s="11">
        <v>0</v>
      </c>
      <c r="H95" s="12">
        <v>253881398</v>
      </c>
      <c r="I95" s="12">
        <v>121614680</v>
      </c>
      <c r="J95" s="13">
        <v>0.19564559565796799</v>
      </c>
      <c r="K95" s="13">
        <v>67.612263582683795</v>
      </c>
    </row>
    <row r="96" spans="1:11" x14ac:dyDescent="0.2">
      <c r="A96" s="10" t="s">
        <v>219</v>
      </c>
      <c r="B96" s="10" t="s">
        <v>220</v>
      </c>
      <c r="C96" s="11">
        <v>0</v>
      </c>
      <c r="D96" s="11">
        <v>375496078</v>
      </c>
      <c r="E96" s="11">
        <v>0</v>
      </c>
      <c r="F96" s="11">
        <v>375496078</v>
      </c>
      <c r="G96" s="11">
        <v>0</v>
      </c>
      <c r="H96" s="12">
        <v>253881398</v>
      </c>
      <c r="I96" s="12">
        <v>121614680</v>
      </c>
      <c r="J96" s="13">
        <v>0.19564559565796799</v>
      </c>
      <c r="K96" s="13">
        <v>67.612263582683795</v>
      </c>
    </row>
    <row r="97" spans="1:14" ht="12.75" customHeight="1" x14ac:dyDescent="0.2">
      <c r="A97" s="10" t="s">
        <v>130</v>
      </c>
      <c r="B97" s="10" t="s">
        <v>131</v>
      </c>
      <c r="C97" s="11">
        <v>2000000000</v>
      </c>
      <c r="D97" s="11">
        <v>4768328619</v>
      </c>
      <c r="E97" s="11">
        <v>0</v>
      </c>
      <c r="F97" s="11">
        <v>6768328619</v>
      </c>
      <c r="G97" s="11">
        <v>0</v>
      </c>
      <c r="H97" s="12">
        <v>140070815</v>
      </c>
      <c r="I97" s="12">
        <v>6628257804</v>
      </c>
      <c r="J97" s="13">
        <v>0.10794110262057099</v>
      </c>
      <c r="K97" s="13">
        <v>2.0695037561680198</v>
      </c>
    </row>
    <row r="98" spans="1:14" ht="12.75" customHeight="1" x14ac:dyDescent="0.2">
      <c r="A98" s="10" t="s">
        <v>132</v>
      </c>
      <c r="B98" s="10" t="s">
        <v>133</v>
      </c>
      <c r="C98" s="11">
        <v>2000000000</v>
      </c>
      <c r="D98" s="11">
        <v>4768328619</v>
      </c>
      <c r="E98" s="11">
        <v>0</v>
      </c>
      <c r="F98" s="11">
        <v>6768328619</v>
      </c>
      <c r="G98" s="11">
        <v>0</v>
      </c>
      <c r="H98" s="12">
        <v>140070815</v>
      </c>
      <c r="I98" s="12">
        <v>6628257804</v>
      </c>
      <c r="J98" s="13">
        <v>0.10794110262057099</v>
      </c>
      <c r="K98" s="13">
        <v>2.0695037561680198</v>
      </c>
    </row>
    <row r="99" spans="1:14" ht="12.75" customHeight="1" x14ac:dyDescent="0.2">
      <c r="A99" s="10" t="s">
        <v>232</v>
      </c>
      <c r="B99" s="10" t="s">
        <v>218</v>
      </c>
      <c r="C99" s="11">
        <v>0</v>
      </c>
      <c r="D99" s="11">
        <v>192993015</v>
      </c>
      <c r="E99" s="11">
        <v>0</v>
      </c>
      <c r="F99" s="11">
        <v>192993015</v>
      </c>
      <c r="G99" s="11">
        <v>0</v>
      </c>
      <c r="H99" s="12">
        <v>0</v>
      </c>
      <c r="I99" s="12">
        <v>192993015</v>
      </c>
      <c r="J99" s="13">
        <v>0</v>
      </c>
      <c r="K99" s="13">
        <v>0</v>
      </c>
    </row>
    <row r="100" spans="1:14" ht="12.75" customHeight="1" x14ac:dyDescent="0.2">
      <c r="A100" s="10" t="s">
        <v>233</v>
      </c>
      <c r="B100" s="10" t="s">
        <v>234</v>
      </c>
      <c r="C100" s="11">
        <v>0</v>
      </c>
      <c r="D100" s="11">
        <v>192993015</v>
      </c>
      <c r="E100" s="11">
        <v>0</v>
      </c>
      <c r="F100" s="11">
        <v>192993015</v>
      </c>
      <c r="G100" s="11">
        <v>0</v>
      </c>
      <c r="H100" s="12">
        <v>0</v>
      </c>
      <c r="I100" s="12">
        <v>192993015</v>
      </c>
      <c r="J100" s="13">
        <v>0</v>
      </c>
      <c r="K100" s="13">
        <v>0</v>
      </c>
    </row>
    <row r="101" spans="1:14" ht="12.75" customHeight="1" x14ac:dyDescent="0.2">
      <c r="A101" s="10" t="s">
        <v>265</v>
      </c>
      <c r="B101" s="10" t="s">
        <v>266</v>
      </c>
      <c r="C101" s="11">
        <v>0</v>
      </c>
      <c r="D101" s="11">
        <v>815225549</v>
      </c>
      <c r="E101" s="11">
        <v>0</v>
      </c>
      <c r="F101" s="11">
        <v>815225549</v>
      </c>
      <c r="G101" s="11">
        <v>0</v>
      </c>
      <c r="H101" s="12">
        <v>0</v>
      </c>
      <c r="I101" s="12">
        <v>815225549</v>
      </c>
      <c r="J101" s="13">
        <v>0</v>
      </c>
      <c r="K101" s="13">
        <v>0</v>
      </c>
    </row>
    <row r="102" spans="1:14" ht="12.75" customHeight="1" x14ac:dyDescent="0.2">
      <c r="A102" s="10" t="s">
        <v>267</v>
      </c>
      <c r="B102" s="10" t="s">
        <v>266</v>
      </c>
      <c r="C102" s="11">
        <v>0</v>
      </c>
      <c r="D102" s="11">
        <v>815225549</v>
      </c>
      <c r="E102" s="11">
        <v>0</v>
      </c>
      <c r="F102" s="11">
        <v>815225549</v>
      </c>
      <c r="G102" s="11">
        <v>0</v>
      </c>
      <c r="H102" s="12">
        <v>0</v>
      </c>
      <c r="I102" s="12">
        <v>815225549</v>
      </c>
      <c r="J102" s="13">
        <v>0</v>
      </c>
      <c r="K102" s="13">
        <v>0</v>
      </c>
    </row>
    <row r="103" spans="1:14" ht="12.75" customHeight="1" x14ac:dyDescent="0.2">
      <c r="A103" s="10" t="s">
        <v>134</v>
      </c>
      <c r="B103" s="11">
        <v>140681119803</v>
      </c>
      <c r="C103" s="11">
        <v>56408493373</v>
      </c>
      <c r="D103" s="11">
        <v>0</v>
      </c>
      <c r="E103" s="11">
        <v>197089613176</v>
      </c>
      <c r="F103" s="11">
        <v>10392786674.98</v>
      </c>
      <c r="G103" s="12">
        <v>129765966438.53999</v>
      </c>
      <c r="H103" s="11">
        <v>67323646737.459999</v>
      </c>
      <c r="I103" s="12">
        <v>100</v>
      </c>
      <c r="J103" s="12">
        <v>65.841098547724897</v>
      </c>
      <c r="K103" s="10" t="s">
        <v>193</v>
      </c>
      <c r="L103" s="10" t="s">
        <v>248</v>
      </c>
      <c r="M103" s="10" t="s">
        <v>195</v>
      </c>
      <c r="N103" s="10" t="s">
        <v>196</v>
      </c>
    </row>
    <row r="104" spans="1:14" ht="12.75" customHeight="1" x14ac:dyDescent="0.2">
      <c r="A104" s="10" t="s">
        <v>139</v>
      </c>
      <c r="B104" s="10" t="s">
        <v>140</v>
      </c>
      <c r="C104" s="10" t="s">
        <v>141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37" zoomScale="160" zoomScaleNormal="160" workbookViewId="0">
      <selection activeCell="C66" sqref="C66"/>
    </sheetView>
  </sheetViews>
  <sheetFormatPr baseColWidth="10" defaultColWidth="6.85546875" defaultRowHeight="12.75" x14ac:dyDescent="0.2"/>
  <cols>
    <col min="1" max="1" width="5.28515625" customWidth="1"/>
    <col min="2" max="2" width="40.28515625" customWidth="1"/>
    <col min="3" max="3" width="11.5703125" customWidth="1"/>
    <col min="4" max="4" width="11.7109375" bestFit="1" customWidth="1"/>
    <col min="5" max="5" width="8.42578125" customWidth="1"/>
    <col min="6" max="6" width="11.85546875" customWidth="1"/>
    <col min="7" max="7" width="13.42578125" customWidth="1"/>
    <col min="8" max="8" width="12.5703125" customWidth="1"/>
    <col min="9" max="9" width="9.140625" customWidth="1"/>
    <col min="10" max="10" width="16.140625" customWidth="1"/>
  </cols>
  <sheetData>
    <row r="1" spans="1:9" x14ac:dyDescent="0.2">
      <c r="A1" s="16"/>
      <c r="B1" s="235" t="s">
        <v>152</v>
      </c>
      <c r="C1" s="235"/>
      <c r="D1" s="235"/>
      <c r="E1" s="235"/>
      <c r="F1" s="235"/>
      <c r="G1" s="235"/>
      <c r="H1" s="197"/>
      <c r="I1" s="161"/>
    </row>
    <row r="2" spans="1:9" x14ac:dyDescent="0.2">
      <c r="A2" s="18"/>
      <c r="B2" s="236" t="s">
        <v>153</v>
      </c>
      <c r="C2" s="236"/>
      <c r="D2" s="236"/>
      <c r="E2" s="236"/>
      <c r="F2" s="236"/>
      <c r="G2" s="236"/>
      <c r="H2" s="198"/>
      <c r="I2" s="162"/>
    </row>
    <row r="3" spans="1:9" x14ac:dyDescent="0.2">
      <c r="A3" s="18"/>
      <c r="B3" s="236" t="s">
        <v>154</v>
      </c>
      <c r="C3" s="236"/>
      <c r="D3" s="236"/>
      <c r="E3" s="236"/>
      <c r="F3" s="236"/>
      <c r="G3" s="236"/>
      <c r="H3" s="198"/>
      <c r="I3" s="162"/>
    </row>
    <row r="4" spans="1:9" x14ac:dyDescent="0.2">
      <c r="A4" s="18"/>
      <c r="B4" s="236" t="s">
        <v>269</v>
      </c>
      <c r="C4" s="236"/>
      <c r="D4" s="236"/>
      <c r="E4" s="236"/>
      <c r="F4" s="236"/>
      <c r="G4" s="236"/>
      <c r="H4" s="198"/>
      <c r="I4" s="162"/>
    </row>
    <row r="5" spans="1:9" x14ac:dyDescent="0.2">
      <c r="A5" s="18"/>
      <c r="B5" s="236" t="s">
        <v>268</v>
      </c>
      <c r="C5" s="236"/>
      <c r="D5" s="236"/>
      <c r="E5" s="236"/>
      <c r="F5" s="236"/>
      <c r="G5" s="236"/>
      <c r="H5" s="198"/>
      <c r="I5" s="162"/>
    </row>
    <row r="6" spans="1:9" ht="13.5" thickBot="1" x14ac:dyDescent="0.25">
      <c r="A6" s="18"/>
      <c r="B6" s="84" t="s">
        <v>156</v>
      </c>
      <c r="C6" s="84"/>
      <c r="D6" s="84"/>
      <c r="E6" s="84"/>
      <c r="F6" s="84"/>
      <c r="G6" s="84"/>
      <c r="H6" s="198"/>
      <c r="I6" s="162"/>
    </row>
    <row r="7" spans="1:9" ht="14.25" customHeight="1" x14ac:dyDescent="0.2">
      <c r="A7" s="242" t="s">
        <v>191</v>
      </c>
      <c r="B7" s="244" t="s">
        <v>192</v>
      </c>
      <c r="C7" s="244" t="s">
        <v>144</v>
      </c>
      <c r="D7" s="244" t="s">
        <v>145</v>
      </c>
      <c r="E7" s="244"/>
      <c r="F7" s="244" t="s">
        <v>146</v>
      </c>
      <c r="G7" s="237" t="s">
        <v>247</v>
      </c>
      <c r="H7" s="237" t="s">
        <v>204</v>
      </c>
      <c r="I7" s="239" t="s">
        <v>203</v>
      </c>
    </row>
    <row r="8" spans="1:9" x14ac:dyDescent="0.2">
      <c r="A8" s="243"/>
      <c r="B8" s="245"/>
      <c r="C8" s="245"/>
      <c r="D8" s="169" t="s">
        <v>4</v>
      </c>
      <c r="E8" s="169" t="s">
        <v>5</v>
      </c>
      <c r="F8" s="245"/>
      <c r="G8" s="238"/>
      <c r="H8" s="238"/>
      <c r="I8" s="240"/>
    </row>
    <row r="9" spans="1:9" ht="13.5" thickBot="1" x14ac:dyDescent="0.25">
      <c r="A9" s="188">
        <v>1</v>
      </c>
      <c r="B9" s="186">
        <v>2</v>
      </c>
      <c r="C9" s="189">
        <v>3</v>
      </c>
      <c r="D9" s="241">
        <v>4</v>
      </c>
      <c r="E9" s="241"/>
      <c r="F9" s="189">
        <v>5</v>
      </c>
      <c r="G9" s="189">
        <v>6</v>
      </c>
      <c r="H9" s="189" t="s">
        <v>197</v>
      </c>
      <c r="I9" s="190" t="s">
        <v>223</v>
      </c>
    </row>
    <row r="10" spans="1:9" s="130" customFormat="1" ht="11.25" x14ac:dyDescent="0.2">
      <c r="A10" s="163" t="s">
        <v>6</v>
      </c>
      <c r="B10" s="164" t="s">
        <v>7</v>
      </c>
      <c r="C10" s="165">
        <f>C11+C35</f>
        <v>140681119803</v>
      </c>
      <c r="D10" s="165">
        <f t="shared" ref="D10:G10" si="0">D11+D35</f>
        <v>56408493373</v>
      </c>
      <c r="E10" s="165">
        <f t="shared" si="0"/>
        <v>0</v>
      </c>
      <c r="F10" s="165">
        <f t="shared" si="0"/>
        <v>197089613176</v>
      </c>
      <c r="G10" s="165">
        <f t="shared" si="0"/>
        <v>129705394167.54001</v>
      </c>
      <c r="H10" s="166">
        <f>F10-G10</f>
        <v>67384219008.459991</v>
      </c>
      <c r="I10" s="168">
        <f>G10/F10*100</f>
        <v>65.810365182316204</v>
      </c>
    </row>
    <row r="11" spans="1:9" s="130" customFormat="1" ht="11.25" x14ac:dyDescent="0.2">
      <c r="A11" s="156" t="s">
        <v>35</v>
      </c>
      <c r="B11" s="157" t="s">
        <v>36</v>
      </c>
      <c r="C11" s="158">
        <f>C13+C26+C32</f>
        <v>32953249679</v>
      </c>
      <c r="D11" s="158">
        <f t="shared" ref="D11:G11" si="1">D13+D26+D32</f>
        <v>43137942157</v>
      </c>
      <c r="E11" s="158">
        <f t="shared" si="1"/>
        <v>0</v>
      </c>
      <c r="F11" s="158">
        <f t="shared" si="1"/>
        <v>76091191836</v>
      </c>
      <c r="G11" s="158">
        <f t="shared" si="1"/>
        <v>39304373420.540001</v>
      </c>
      <c r="H11" s="167">
        <f t="shared" ref="H11:H47" si="2">F11-G11</f>
        <v>36786818415.459999</v>
      </c>
      <c r="I11" s="160">
        <f>G11/F11*100</f>
        <v>51.654301203814832</v>
      </c>
    </row>
    <row r="12" spans="1:9" s="130" customFormat="1" ht="11.25" x14ac:dyDescent="0.2">
      <c r="A12" s="156"/>
      <c r="B12" s="157"/>
      <c r="C12" s="158"/>
      <c r="D12" s="158"/>
      <c r="E12" s="158"/>
      <c r="F12" s="158"/>
      <c r="G12" s="158"/>
      <c r="H12" s="167"/>
      <c r="I12" s="160"/>
    </row>
    <row r="13" spans="1:9" s="67" customFormat="1" ht="11.25" x14ac:dyDescent="0.2">
      <c r="A13" s="156" t="s">
        <v>37</v>
      </c>
      <c r="B13" s="157" t="s">
        <v>11</v>
      </c>
      <c r="C13" s="158">
        <f>C14+C15+C16+C17+C18+C19+C20+C21+C22+C23+C24</f>
        <v>26317841662</v>
      </c>
      <c r="D13" s="158">
        <f>D14+D15+D16+D17+D18+D19+D20+D21+D22+D23+D24</f>
        <v>11047136476</v>
      </c>
      <c r="E13" s="158">
        <f t="shared" ref="E13:G13" si="3">E14+E15+E16+E17+E18+E19+E20+E21+E22+E23+E24</f>
        <v>0</v>
      </c>
      <c r="F13" s="158">
        <f t="shared" si="3"/>
        <v>37364978138</v>
      </c>
      <c r="G13" s="158">
        <f t="shared" si="3"/>
        <v>31200469076.540001</v>
      </c>
      <c r="H13" s="167">
        <f t="shared" si="2"/>
        <v>6164509061.4599991</v>
      </c>
      <c r="I13" s="160">
        <f>G13/F13*100</f>
        <v>83.50190641436312</v>
      </c>
    </row>
    <row r="14" spans="1:9" s="24" customFormat="1" ht="11.25" x14ac:dyDescent="0.2">
      <c r="A14" s="37" t="s">
        <v>38</v>
      </c>
      <c r="B14" s="38" t="s">
        <v>39</v>
      </c>
      <c r="C14" s="39">
        <v>622797869</v>
      </c>
      <c r="D14" s="39">
        <v>201469091</v>
      </c>
      <c r="E14" s="39">
        <v>0</v>
      </c>
      <c r="F14" s="39">
        <v>824266960</v>
      </c>
      <c r="G14" s="128">
        <v>930192016</v>
      </c>
      <c r="H14" s="72">
        <f t="shared" si="2"/>
        <v>-105925056</v>
      </c>
      <c r="I14" s="40">
        <f>G14/F14*100</f>
        <v>112.85081910841119</v>
      </c>
    </row>
    <row r="15" spans="1:9" s="24" customFormat="1" ht="11.25" x14ac:dyDescent="0.2">
      <c r="A15" s="37" t="s">
        <v>44</v>
      </c>
      <c r="B15" s="38" t="s">
        <v>45</v>
      </c>
      <c r="C15" s="39">
        <v>8652023793</v>
      </c>
      <c r="D15" s="39">
        <v>0</v>
      </c>
      <c r="E15" s="39">
        <v>0</v>
      </c>
      <c r="F15" s="39">
        <v>8652023793</v>
      </c>
      <c r="G15" s="128">
        <v>7492428545.1899996</v>
      </c>
      <c r="H15" s="72">
        <f t="shared" si="2"/>
        <v>1159595247.8100004</v>
      </c>
      <c r="I15" s="40">
        <f t="shared" ref="I15:I24" si="4">G15/F15*100</f>
        <v>86.597410322100814</v>
      </c>
    </row>
    <row r="16" spans="1:9" s="24" customFormat="1" ht="11.25" x14ac:dyDescent="0.2">
      <c r="A16" s="37" t="s">
        <v>50</v>
      </c>
      <c r="B16" s="38" t="s">
        <v>51</v>
      </c>
      <c r="C16" s="39">
        <v>3100000000</v>
      </c>
      <c r="D16" s="39">
        <v>1828887422</v>
      </c>
      <c r="E16" s="39">
        <v>0</v>
      </c>
      <c r="F16" s="39">
        <v>4928887422</v>
      </c>
      <c r="G16" s="128">
        <v>5472003598.3500004</v>
      </c>
      <c r="H16" s="72">
        <f t="shared" si="2"/>
        <v>-543116176.35000038</v>
      </c>
      <c r="I16" s="40">
        <f t="shared" si="4"/>
        <v>111.01904202408461</v>
      </c>
    </row>
    <row r="17" spans="1:9" s="24" customFormat="1" ht="11.25" x14ac:dyDescent="0.2">
      <c r="A17" s="37" t="s">
        <v>54</v>
      </c>
      <c r="B17" s="38" t="s">
        <v>55</v>
      </c>
      <c r="C17" s="39">
        <v>2320000000</v>
      </c>
      <c r="D17" s="39">
        <v>0</v>
      </c>
      <c r="E17" s="39">
        <v>0</v>
      </c>
      <c r="F17" s="39">
        <v>2320000000</v>
      </c>
      <c r="G17" s="128">
        <v>2209067246</v>
      </c>
      <c r="H17" s="72">
        <f t="shared" si="2"/>
        <v>110932754</v>
      </c>
      <c r="I17" s="40">
        <f t="shared" si="4"/>
        <v>95.21841577586207</v>
      </c>
    </row>
    <row r="18" spans="1:9" s="24" customFormat="1" ht="11.25" x14ac:dyDescent="0.2">
      <c r="A18" s="37" t="s">
        <v>62</v>
      </c>
      <c r="B18" s="38" t="s">
        <v>31</v>
      </c>
      <c r="C18" s="39">
        <v>1250000000</v>
      </c>
      <c r="D18" s="39">
        <v>533937181</v>
      </c>
      <c r="E18" s="39">
        <v>0</v>
      </c>
      <c r="F18" s="39">
        <v>1783937181</v>
      </c>
      <c r="G18" s="128">
        <v>1895606273</v>
      </c>
      <c r="H18" s="72">
        <f t="shared" si="2"/>
        <v>-111669092</v>
      </c>
      <c r="I18" s="40">
        <f t="shared" si="4"/>
        <v>106.25969867040963</v>
      </c>
    </row>
    <row r="19" spans="1:9" s="24" customFormat="1" ht="11.25" x14ac:dyDescent="0.2">
      <c r="A19" s="37" t="s">
        <v>207</v>
      </c>
      <c r="B19" s="38" t="s">
        <v>208</v>
      </c>
      <c r="C19" s="39">
        <v>0</v>
      </c>
      <c r="D19" s="39">
        <v>64948800</v>
      </c>
      <c r="E19" s="39">
        <v>0</v>
      </c>
      <c r="F19" s="39">
        <v>64948800</v>
      </c>
      <c r="G19" s="128">
        <v>0</v>
      </c>
      <c r="H19" s="72">
        <f t="shared" si="2"/>
        <v>64948800</v>
      </c>
      <c r="I19" s="40">
        <f t="shared" si="4"/>
        <v>0</v>
      </c>
    </row>
    <row r="20" spans="1:9" s="24" customFormat="1" ht="11.25" x14ac:dyDescent="0.2">
      <c r="A20" s="37" t="s">
        <v>187</v>
      </c>
      <c r="B20" s="38" t="s">
        <v>186</v>
      </c>
      <c r="C20" s="39">
        <v>0</v>
      </c>
      <c r="D20" s="39">
        <v>8170027057</v>
      </c>
      <c r="E20" s="39">
        <v>0</v>
      </c>
      <c r="F20" s="39">
        <v>8170027057</v>
      </c>
      <c r="G20" s="128">
        <v>1755794085</v>
      </c>
      <c r="H20" s="72">
        <f t="shared" si="2"/>
        <v>6414232972</v>
      </c>
      <c r="I20" s="40">
        <f t="shared" si="4"/>
        <v>21.490676502664122</v>
      </c>
    </row>
    <row r="21" spans="1:9" s="24" customFormat="1" ht="11.25" x14ac:dyDescent="0.2">
      <c r="A21" s="37" t="s">
        <v>64</v>
      </c>
      <c r="B21" s="38" t="s">
        <v>65</v>
      </c>
      <c r="C21" s="39">
        <v>195000000</v>
      </c>
      <c r="D21" s="39">
        <v>209031049</v>
      </c>
      <c r="E21" s="39">
        <v>0</v>
      </c>
      <c r="F21" s="39">
        <v>404031049</v>
      </c>
      <c r="G21" s="128">
        <v>595984008</v>
      </c>
      <c r="H21" s="72">
        <f t="shared" si="2"/>
        <v>-191952959</v>
      </c>
      <c r="I21" s="40">
        <f t="shared" si="4"/>
        <v>147.50945737341092</v>
      </c>
    </row>
    <row r="22" spans="1:9" s="24" customFormat="1" ht="11.25" x14ac:dyDescent="0.2">
      <c r="A22" s="37" t="s">
        <v>78</v>
      </c>
      <c r="B22" s="38" t="s">
        <v>79</v>
      </c>
      <c r="C22" s="39">
        <v>148020000</v>
      </c>
      <c r="D22" s="39">
        <v>0</v>
      </c>
      <c r="E22" s="39">
        <v>0</v>
      </c>
      <c r="F22" s="39">
        <v>148020000</v>
      </c>
      <c r="G22" s="128">
        <v>40797504</v>
      </c>
      <c r="H22" s="72">
        <f t="shared" si="2"/>
        <v>107222496</v>
      </c>
      <c r="I22" s="40">
        <f t="shared" si="4"/>
        <v>27.562156465342518</v>
      </c>
    </row>
    <row r="23" spans="1:9" s="24" customFormat="1" ht="11.25" x14ac:dyDescent="0.2">
      <c r="A23" s="37" t="s">
        <v>88</v>
      </c>
      <c r="B23" s="38" t="s">
        <v>89</v>
      </c>
      <c r="C23" s="39">
        <v>30000000</v>
      </c>
      <c r="D23" s="39">
        <v>38835876</v>
      </c>
      <c r="E23" s="39">
        <v>0</v>
      </c>
      <c r="F23" s="39">
        <v>68835876</v>
      </c>
      <c r="G23" s="128">
        <v>97468124</v>
      </c>
      <c r="H23" s="72">
        <f t="shared" si="2"/>
        <v>-28632248</v>
      </c>
      <c r="I23" s="40">
        <f t="shared" si="4"/>
        <v>141.5949497032623</v>
      </c>
    </row>
    <row r="24" spans="1:9" s="24" customFormat="1" ht="11.25" x14ac:dyDescent="0.2">
      <c r="A24" s="37" t="s">
        <v>92</v>
      </c>
      <c r="B24" s="38" t="s">
        <v>93</v>
      </c>
      <c r="C24" s="39">
        <v>10000000000</v>
      </c>
      <c r="D24" s="39">
        <v>0</v>
      </c>
      <c r="E24" s="39">
        <v>0</v>
      </c>
      <c r="F24" s="39">
        <v>10000000000</v>
      </c>
      <c r="G24" s="128">
        <v>10711127677</v>
      </c>
      <c r="H24" s="72">
        <f t="shared" si="2"/>
        <v>-711127677</v>
      </c>
      <c r="I24" s="40">
        <f t="shared" si="4"/>
        <v>107.11127677</v>
      </c>
    </row>
    <row r="25" spans="1:9" s="24" customFormat="1" ht="11.25" x14ac:dyDescent="0.2">
      <c r="A25" s="37"/>
      <c r="B25" s="38"/>
      <c r="C25" s="39"/>
      <c r="D25" s="39"/>
      <c r="E25" s="39"/>
      <c r="F25" s="39"/>
      <c r="G25" s="128"/>
      <c r="H25" s="72"/>
      <c r="I25" s="40"/>
    </row>
    <row r="26" spans="1:9" s="67" customFormat="1" ht="11.25" x14ac:dyDescent="0.2">
      <c r="A26" s="156" t="s">
        <v>96</v>
      </c>
      <c r="B26" s="157" t="s">
        <v>97</v>
      </c>
      <c r="C26" s="158">
        <f>C27+C28+C29+C30</f>
        <v>1615678985</v>
      </c>
      <c r="D26" s="158">
        <f t="shared" ref="D26:G26" si="5">D27+D28+D29+D30</f>
        <v>32090805681</v>
      </c>
      <c r="E26" s="158">
        <f t="shared" si="5"/>
        <v>0</v>
      </c>
      <c r="F26" s="158">
        <f t="shared" si="5"/>
        <v>33706484666</v>
      </c>
      <c r="G26" s="158">
        <f t="shared" si="5"/>
        <v>4173869954</v>
      </c>
      <c r="H26" s="167">
        <f t="shared" si="2"/>
        <v>29532614712</v>
      </c>
      <c r="I26" s="160">
        <f>G26/F26*100</f>
        <v>12.382988007676209</v>
      </c>
    </row>
    <row r="27" spans="1:9" s="24" customFormat="1" ht="11.25" x14ac:dyDescent="0.2">
      <c r="A27" s="37" t="s">
        <v>183</v>
      </c>
      <c r="B27" s="38" t="s">
        <v>182</v>
      </c>
      <c r="C27" s="39">
        <v>0</v>
      </c>
      <c r="D27" s="39">
        <v>31884908818</v>
      </c>
      <c r="E27" s="39">
        <v>0</v>
      </c>
      <c r="F27" s="39">
        <v>31884908818</v>
      </c>
      <c r="G27" s="128">
        <v>2131136709</v>
      </c>
      <c r="H27" s="72">
        <f t="shared" si="2"/>
        <v>29753772109</v>
      </c>
      <c r="I27" s="40">
        <f>G27/F27*100</f>
        <v>6.6838413155408132</v>
      </c>
    </row>
    <row r="28" spans="1:9" s="24" customFormat="1" ht="11.25" x14ac:dyDescent="0.2">
      <c r="A28" s="37" t="s">
        <v>98</v>
      </c>
      <c r="B28" s="38" t="s">
        <v>99</v>
      </c>
      <c r="C28" s="39">
        <v>338079985</v>
      </c>
      <c r="D28" s="39">
        <v>0</v>
      </c>
      <c r="E28" s="39">
        <v>0</v>
      </c>
      <c r="F28" s="39">
        <v>338079985</v>
      </c>
      <c r="G28" s="128">
        <v>177427972</v>
      </c>
      <c r="H28" s="72">
        <f t="shared" si="2"/>
        <v>160652013</v>
      </c>
      <c r="I28" s="40">
        <f t="shared" ref="I28:I30" si="6">G28/F28*100</f>
        <v>52.481063615759446</v>
      </c>
    </row>
    <row r="29" spans="1:9" s="24" customFormat="1" ht="11.25" x14ac:dyDescent="0.2">
      <c r="A29" s="37" t="s">
        <v>102</v>
      </c>
      <c r="B29" s="38" t="s">
        <v>103</v>
      </c>
      <c r="C29" s="39">
        <v>100000000</v>
      </c>
      <c r="D29" s="39">
        <v>152074645</v>
      </c>
      <c r="E29" s="39">
        <v>0</v>
      </c>
      <c r="F29" s="39">
        <v>252074645</v>
      </c>
      <c r="G29" s="128">
        <v>252074645</v>
      </c>
      <c r="H29" s="187">
        <f t="shared" si="2"/>
        <v>0</v>
      </c>
      <c r="I29" s="40">
        <f t="shared" si="6"/>
        <v>100</v>
      </c>
    </row>
    <row r="30" spans="1:9" s="24" customFormat="1" ht="11.25" x14ac:dyDescent="0.2">
      <c r="A30" s="37" t="s">
        <v>106</v>
      </c>
      <c r="B30" s="38" t="s">
        <v>107</v>
      </c>
      <c r="C30" s="39">
        <v>1177599000</v>
      </c>
      <c r="D30" s="39">
        <v>53822218</v>
      </c>
      <c r="E30" s="39">
        <v>0</v>
      </c>
      <c r="F30" s="39">
        <v>1231421218</v>
      </c>
      <c r="G30" s="128">
        <v>1613230628</v>
      </c>
      <c r="H30" s="72">
        <f t="shared" si="2"/>
        <v>-381809410</v>
      </c>
      <c r="I30" s="40">
        <f t="shared" si="6"/>
        <v>131.00558967305369</v>
      </c>
    </row>
    <row r="31" spans="1:9" s="24" customFormat="1" ht="11.25" x14ac:dyDescent="0.2">
      <c r="A31" s="37"/>
      <c r="B31" s="38"/>
      <c r="C31" s="39"/>
      <c r="D31" s="39"/>
      <c r="E31" s="39"/>
      <c r="F31" s="39"/>
      <c r="G31" s="128"/>
      <c r="H31" s="72"/>
      <c r="I31" s="40"/>
    </row>
    <row r="32" spans="1:9" s="67" customFormat="1" ht="11.25" x14ac:dyDescent="0.2">
      <c r="A32" s="156" t="s">
        <v>110</v>
      </c>
      <c r="B32" s="157" t="s">
        <v>111</v>
      </c>
      <c r="C32" s="158">
        <f>C33</f>
        <v>5019729032</v>
      </c>
      <c r="D32" s="158">
        <f t="shared" ref="D32:G32" si="7">D33</f>
        <v>0</v>
      </c>
      <c r="E32" s="158">
        <f t="shared" si="7"/>
        <v>0</v>
      </c>
      <c r="F32" s="158">
        <f t="shared" si="7"/>
        <v>5019729032</v>
      </c>
      <c r="G32" s="158">
        <f t="shared" si="7"/>
        <v>3930034390</v>
      </c>
      <c r="H32" s="167">
        <f t="shared" si="2"/>
        <v>1089694642</v>
      </c>
      <c r="I32" s="160">
        <f>G32/F32*100</f>
        <v>78.291763657891394</v>
      </c>
    </row>
    <row r="33" spans="1:9" s="24" customFormat="1" ht="11.25" x14ac:dyDescent="0.2">
      <c r="A33" s="37" t="s">
        <v>112</v>
      </c>
      <c r="B33" s="38" t="s">
        <v>113</v>
      </c>
      <c r="C33" s="39">
        <v>5019729032</v>
      </c>
      <c r="D33" s="39">
        <v>0</v>
      </c>
      <c r="E33" s="39">
        <v>0</v>
      </c>
      <c r="F33" s="39">
        <v>5019729032</v>
      </c>
      <c r="G33" s="128">
        <v>3930034390</v>
      </c>
      <c r="H33" s="72">
        <f t="shared" si="2"/>
        <v>1089694642</v>
      </c>
      <c r="I33" s="40">
        <f t="shared" ref="I33" si="8">G33/F33*100</f>
        <v>78.291763657891394</v>
      </c>
    </row>
    <row r="34" spans="1:9" s="24" customFormat="1" ht="11.25" x14ac:dyDescent="0.2">
      <c r="A34" s="37"/>
      <c r="B34" s="38"/>
      <c r="C34" s="39"/>
      <c r="D34" s="39"/>
      <c r="E34" s="39"/>
      <c r="F34" s="39"/>
      <c r="G34" s="128"/>
      <c r="H34" s="72"/>
      <c r="I34" s="40"/>
    </row>
    <row r="35" spans="1:9" s="67" customFormat="1" ht="11.25" x14ac:dyDescent="0.2">
      <c r="A35" s="156" t="s">
        <v>116</v>
      </c>
      <c r="B35" s="157" t="s">
        <v>117</v>
      </c>
      <c r="C35" s="158">
        <f>C37</f>
        <v>107727870124</v>
      </c>
      <c r="D35" s="158">
        <f t="shared" ref="D35:G35" si="9">D37</f>
        <v>13270551216</v>
      </c>
      <c r="E35" s="158">
        <f t="shared" si="9"/>
        <v>0</v>
      </c>
      <c r="F35" s="158">
        <f t="shared" si="9"/>
        <v>120998421340</v>
      </c>
      <c r="G35" s="158">
        <f t="shared" si="9"/>
        <v>90401020747</v>
      </c>
      <c r="H35" s="167">
        <f t="shared" si="2"/>
        <v>30597400593</v>
      </c>
      <c r="I35" s="160">
        <f>G35/F35*100</f>
        <v>74.712562152341874</v>
      </c>
    </row>
    <row r="36" spans="1:9" s="67" customFormat="1" ht="11.25" x14ac:dyDescent="0.2">
      <c r="A36" s="25"/>
      <c r="B36" s="26"/>
      <c r="C36" s="27"/>
      <c r="D36" s="27"/>
      <c r="E36" s="27"/>
      <c r="F36" s="27"/>
      <c r="G36" s="127"/>
      <c r="H36" s="72"/>
      <c r="I36" s="40"/>
    </row>
    <row r="37" spans="1:9" s="130" customFormat="1" ht="11.25" x14ac:dyDescent="0.2">
      <c r="A37" s="156" t="s">
        <v>118</v>
      </c>
      <c r="B37" s="157" t="s">
        <v>119</v>
      </c>
      <c r="C37" s="158">
        <f>C38+C43+C44+C45+C46+C47</f>
        <v>107727870124</v>
      </c>
      <c r="D37" s="158">
        <f t="shared" ref="D37:G37" si="10">D38+D43+D44+D45+D46+D47</f>
        <v>13270551216</v>
      </c>
      <c r="E37" s="158">
        <f t="shared" si="10"/>
        <v>0</v>
      </c>
      <c r="F37" s="158">
        <f t="shared" si="10"/>
        <v>120998421340</v>
      </c>
      <c r="G37" s="158">
        <f t="shared" si="10"/>
        <v>90401020747</v>
      </c>
      <c r="H37" s="167">
        <f t="shared" si="2"/>
        <v>30597400593</v>
      </c>
      <c r="I37" s="160">
        <f>G37/F37*100</f>
        <v>74.712562152341874</v>
      </c>
    </row>
    <row r="38" spans="1:9" s="67" customFormat="1" ht="11.25" x14ac:dyDescent="0.2">
      <c r="A38" s="25" t="s">
        <v>120</v>
      </c>
      <c r="B38" s="26" t="s">
        <v>121</v>
      </c>
      <c r="C38" s="27">
        <f>C39+C40+C41+C42</f>
        <v>105727870124</v>
      </c>
      <c r="D38" s="27">
        <f>D39+D40+D41+D42</f>
        <v>7118507955</v>
      </c>
      <c r="E38" s="27">
        <f t="shared" ref="E38:G38" si="11">E39+E40+E41+E42</f>
        <v>0</v>
      </c>
      <c r="F38" s="27">
        <f t="shared" si="11"/>
        <v>112846378079</v>
      </c>
      <c r="G38" s="27">
        <f t="shared" si="11"/>
        <v>89763944417</v>
      </c>
      <c r="H38" s="71">
        <f t="shared" si="2"/>
        <v>23082433662</v>
      </c>
      <c r="I38" s="28">
        <f>G38/F38*100</f>
        <v>79.545259622031679</v>
      </c>
    </row>
    <row r="39" spans="1:9" s="24" customFormat="1" ht="11.25" x14ac:dyDescent="0.2">
      <c r="A39" s="37" t="s">
        <v>122</v>
      </c>
      <c r="B39" s="38" t="s">
        <v>123</v>
      </c>
      <c r="C39" s="39">
        <v>70732049518</v>
      </c>
      <c r="D39" s="39">
        <v>4416771661</v>
      </c>
      <c r="E39" s="39">
        <v>0</v>
      </c>
      <c r="F39" s="39">
        <v>75148821179</v>
      </c>
      <c r="G39" s="128">
        <v>60276774701</v>
      </c>
      <c r="H39" s="72">
        <f t="shared" si="2"/>
        <v>14872046478</v>
      </c>
      <c r="I39" s="40">
        <f t="shared" ref="I39:I47" si="12">G39/F39*100</f>
        <v>80.209873894660731</v>
      </c>
    </row>
    <row r="40" spans="1:9" s="24" customFormat="1" ht="11.25" x14ac:dyDescent="0.2">
      <c r="A40" s="37" t="s">
        <v>124</v>
      </c>
      <c r="B40" s="38" t="s">
        <v>125</v>
      </c>
      <c r="C40" s="39">
        <v>1250677713</v>
      </c>
      <c r="D40" s="39">
        <v>0</v>
      </c>
      <c r="E40" s="39">
        <v>0</v>
      </c>
      <c r="F40" s="39">
        <v>1250677713</v>
      </c>
      <c r="G40" s="128">
        <v>0</v>
      </c>
      <c r="H40" s="72">
        <f t="shared" si="2"/>
        <v>1250677713</v>
      </c>
      <c r="I40" s="40">
        <f t="shared" si="12"/>
        <v>0</v>
      </c>
    </row>
    <row r="41" spans="1:9" s="24" customFormat="1" ht="11.25" x14ac:dyDescent="0.2">
      <c r="A41" s="37" t="s">
        <v>126</v>
      </c>
      <c r="B41" s="38" t="s">
        <v>127</v>
      </c>
      <c r="C41" s="39">
        <v>1637836919</v>
      </c>
      <c r="D41" s="39">
        <v>10494877</v>
      </c>
      <c r="E41" s="39">
        <v>0</v>
      </c>
      <c r="F41" s="39">
        <v>1648331796</v>
      </c>
      <c r="G41" s="128">
        <v>1648331796</v>
      </c>
      <c r="H41" s="187">
        <f t="shared" si="2"/>
        <v>0</v>
      </c>
      <c r="I41" s="40">
        <f t="shared" si="12"/>
        <v>100</v>
      </c>
    </row>
    <row r="42" spans="1:9" s="24" customFormat="1" ht="11.25" x14ac:dyDescent="0.2">
      <c r="A42" s="37" t="s">
        <v>128</v>
      </c>
      <c r="B42" s="38" t="s">
        <v>129</v>
      </c>
      <c r="C42" s="39">
        <v>32107305974</v>
      </c>
      <c r="D42" s="39">
        <v>2691241417</v>
      </c>
      <c r="E42" s="39">
        <v>0</v>
      </c>
      <c r="F42" s="39">
        <v>34798547391</v>
      </c>
      <c r="G42" s="128">
        <v>27838837920</v>
      </c>
      <c r="H42" s="72">
        <f t="shared" si="2"/>
        <v>6959709471</v>
      </c>
      <c r="I42" s="40">
        <f t="shared" si="12"/>
        <v>80.000000020690521</v>
      </c>
    </row>
    <row r="43" spans="1:9" s="67" customFormat="1" ht="13.5" x14ac:dyDescent="0.2">
      <c r="A43" s="25" t="s">
        <v>261</v>
      </c>
      <c r="B43" s="26" t="s">
        <v>262</v>
      </c>
      <c r="C43" s="27">
        <v>0</v>
      </c>
      <c r="D43" s="27">
        <v>0</v>
      </c>
      <c r="E43" s="27">
        <v>0</v>
      </c>
      <c r="F43" s="27">
        <v>0</v>
      </c>
      <c r="G43" s="127">
        <v>243124117</v>
      </c>
      <c r="H43" s="193">
        <f t="shared" si="2"/>
        <v>-243124117</v>
      </c>
      <c r="I43" s="194">
        <v>0</v>
      </c>
    </row>
    <row r="44" spans="1:9" s="24" customFormat="1" ht="12" thickBot="1" x14ac:dyDescent="0.25">
      <c r="A44" s="171" t="s">
        <v>217</v>
      </c>
      <c r="B44" s="172" t="s">
        <v>218</v>
      </c>
      <c r="C44" s="173">
        <v>0</v>
      </c>
      <c r="D44" s="173">
        <v>375496078</v>
      </c>
      <c r="E44" s="173">
        <v>0</v>
      </c>
      <c r="F44" s="173">
        <v>375496078</v>
      </c>
      <c r="G44" s="174">
        <v>253881398</v>
      </c>
      <c r="H44" s="175">
        <f t="shared" si="2"/>
        <v>121614680</v>
      </c>
      <c r="I44" s="192">
        <f t="shared" si="12"/>
        <v>67.612263582683809</v>
      </c>
    </row>
    <row r="45" spans="1:9" s="24" customFormat="1" ht="11.25" x14ac:dyDescent="0.2">
      <c r="A45" s="176" t="s">
        <v>130</v>
      </c>
      <c r="B45" s="177" t="s">
        <v>131</v>
      </c>
      <c r="C45" s="178">
        <v>2000000000</v>
      </c>
      <c r="D45" s="178">
        <v>4768328619</v>
      </c>
      <c r="E45" s="178">
        <v>0</v>
      </c>
      <c r="F45" s="178">
        <v>6768328619</v>
      </c>
      <c r="G45" s="179">
        <v>140070815</v>
      </c>
      <c r="H45" s="180">
        <f t="shared" si="2"/>
        <v>6628257804</v>
      </c>
      <c r="I45" s="63">
        <f t="shared" si="12"/>
        <v>2.069503756168019</v>
      </c>
    </row>
    <row r="46" spans="1:9" s="24" customFormat="1" ht="11.25" x14ac:dyDescent="0.2">
      <c r="A46" s="33" t="s">
        <v>232</v>
      </c>
      <c r="B46" s="34" t="s">
        <v>218</v>
      </c>
      <c r="C46" s="35">
        <v>0</v>
      </c>
      <c r="D46" s="35">
        <v>192993015</v>
      </c>
      <c r="E46" s="35">
        <v>0</v>
      </c>
      <c r="F46" s="35">
        <v>192993015</v>
      </c>
      <c r="G46" s="181">
        <v>0</v>
      </c>
      <c r="H46" s="182">
        <f t="shared" si="2"/>
        <v>192993015</v>
      </c>
      <c r="I46" s="40">
        <f t="shared" si="12"/>
        <v>0</v>
      </c>
    </row>
    <row r="47" spans="1:9" s="24" customFormat="1" ht="11.25" x14ac:dyDescent="0.2">
      <c r="A47" s="33" t="s">
        <v>265</v>
      </c>
      <c r="B47" s="34" t="s">
        <v>266</v>
      </c>
      <c r="C47" s="35">
        <v>0</v>
      </c>
      <c r="D47" s="35">
        <v>815225549</v>
      </c>
      <c r="E47" s="35">
        <v>0</v>
      </c>
      <c r="F47" s="35">
        <v>815225549</v>
      </c>
      <c r="G47" s="181">
        <v>0</v>
      </c>
      <c r="H47" s="182">
        <f t="shared" si="2"/>
        <v>815225549</v>
      </c>
      <c r="I47" s="40">
        <f t="shared" si="12"/>
        <v>0</v>
      </c>
    </row>
    <row r="48" spans="1:9" s="24" customFormat="1" ht="11.25" x14ac:dyDescent="0.2">
      <c r="A48" s="76"/>
      <c r="B48" s="66"/>
      <c r="C48" s="66"/>
      <c r="D48" s="66"/>
      <c r="E48" s="66"/>
      <c r="F48" s="66"/>
      <c r="G48" s="66"/>
      <c r="H48" s="72"/>
      <c r="I48" s="183"/>
    </row>
    <row r="49" spans="1:9" s="24" customFormat="1" ht="11.25" x14ac:dyDescent="0.2">
      <c r="A49" s="76"/>
      <c r="B49" s="66"/>
      <c r="C49" s="66"/>
      <c r="D49" s="66"/>
      <c r="E49" s="66"/>
      <c r="F49" s="66"/>
      <c r="G49" s="66"/>
      <c r="H49" s="72"/>
      <c r="I49" s="183"/>
    </row>
    <row r="50" spans="1:9" s="24" customFormat="1" ht="11.25" x14ac:dyDescent="0.2">
      <c r="A50" s="76"/>
      <c r="B50" s="66"/>
      <c r="C50" s="66"/>
      <c r="D50" s="66"/>
      <c r="E50" s="66"/>
      <c r="F50" s="66"/>
      <c r="G50" s="66"/>
      <c r="H50" s="72"/>
      <c r="I50" s="183"/>
    </row>
    <row r="51" spans="1:9" s="24" customFormat="1" ht="11.25" x14ac:dyDescent="0.2">
      <c r="A51" s="76"/>
      <c r="B51" s="66"/>
      <c r="C51" s="66"/>
      <c r="D51" s="66"/>
      <c r="E51" s="66"/>
      <c r="F51" s="66"/>
      <c r="G51" s="66"/>
      <c r="H51" s="69"/>
      <c r="I51" s="183"/>
    </row>
    <row r="52" spans="1:9" s="24" customFormat="1" ht="11.25" x14ac:dyDescent="0.2">
      <c r="A52" s="76"/>
      <c r="B52" s="66"/>
      <c r="C52" s="66"/>
      <c r="D52" s="66"/>
      <c r="E52" s="66"/>
      <c r="F52" s="66"/>
      <c r="G52" s="66"/>
      <c r="H52" s="69"/>
      <c r="I52" s="183"/>
    </row>
    <row r="53" spans="1:9" s="24" customFormat="1" ht="11.25" x14ac:dyDescent="0.2">
      <c r="A53" s="76"/>
      <c r="B53" s="66"/>
      <c r="C53" s="66"/>
      <c r="D53" s="66"/>
      <c r="E53" s="66"/>
      <c r="F53" s="66"/>
      <c r="G53" s="66"/>
      <c r="H53" s="69"/>
      <c r="I53" s="183"/>
    </row>
    <row r="54" spans="1:9" s="24" customFormat="1" ht="11.25" x14ac:dyDescent="0.2">
      <c r="A54" s="76"/>
      <c r="B54" s="66"/>
      <c r="C54" s="66"/>
      <c r="D54" s="66"/>
      <c r="E54" s="66"/>
      <c r="F54" s="66"/>
      <c r="G54" s="66"/>
      <c r="H54" s="69"/>
      <c r="I54" s="183"/>
    </row>
    <row r="55" spans="1:9" s="24" customFormat="1" ht="11.25" x14ac:dyDescent="0.2">
      <c r="A55" s="76"/>
      <c r="B55" s="66"/>
      <c r="C55" s="66"/>
      <c r="D55" s="66"/>
      <c r="E55" s="66"/>
      <c r="F55" s="66"/>
      <c r="G55" s="66"/>
      <c r="H55" s="69"/>
      <c r="I55" s="183"/>
    </row>
    <row r="56" spans="1:9" s="24" customFormat="1" ht="11.25" x14ac:dyDescent="0.2">
      <c r="A56" s="76"/>
      <c r="B56" s="66"/>
      <c r="C56" s="66"/>
      <c r="D56" s="66"/>
      <c r="E56" s="66"/>
      <c r="F56" s="66"/>
      <c r="G56" s="66"/>
      <c r="H56" s="69"/>
      <c r="I56" s="183"/>
    </row>
    <row r="57" spans="1:9" s="24" customFormat="1" x14ac:dyDescent="0.2">
      <c r="A57" s="76"/>
      <c r="B57" s="246" t="s">
        <v>199</v>
      </c>
      <c r="C57" s="195"/>
      <c r="D57" s="195"/>
      <c r="E57" s="195"/>
      <c r="F57" s="195" t="s">
        <v>135</v>
      </c>
      <c r="G57" s="195"/>
      <c r="H57" s="66"/>
      <c r="I57" s="89"/>
    </row>
    <row r="58" spans="1:9" s="24" customFormat="1" x14ac:dyDescent="0.2">
      <c r="A58" s="76"/>
      <c r="B58" s="195" t="s">
        <v>159</v>
      </c>
      <c r="C58" s="195"/>
      <c r="D58" s="195"/>
      <c r="E58" s="195"/>
      <c r="F58" s="195" t="s">
        <v>270</v>
      </c>
      <c r="G58" s="66"/>
      <c r="H58" s="66"/>
      <c r="I58" s="89"/>
    </row>
    <row r="59" spans="1:9" s="24" customFormat="1" ht="11.25" x14ac:dyDescent="0.2">
      <c r="A59" s="76"/>
      <c r="B59" s="66"/>
      <c r="C59" s="66"/>
      <c r="D59" s="66"/>
      <c r="E59" s="66"/>
      <c r="F59" s="66"/>
      <c r="G59" s="66"/>
      <c r="H59" s="66"/>
      <c r="I59" s="89"/>
    </row>
    <row r="60" spans="1:9" s="24" customFormat="1" ht="11.25" x14ac:dyDescent="0.2">
      <c r="A60" s="76"/>
      <c r="B60" s="66"/>
      <c r="C60" s="66"/>
      <c r="D60" s="66"/>
      <c r="E60" s="66"/>
      <c r="F60" s="66"/>
      <c r="G60" s="66"/>
      <c r="H60" s="66"/>
      <c r="I60" s="89"/>
    </row>
    <row r="61" spans="1:9" s="24" customFormat="1" ht="11.25" x14ac:dyDescent="0.2">
      <c r="A61" s="76"/>
      <c r="B61" s="66"/>
      <c r="C61" s="66"/>
      <c r="D61" s="66"/>
      <c r="E61" s="66"/>
      <c r="F61" s="66"/>
      <c r="G61" s="66"/>
      <c r="H61" s="66"/>
      <c r="I61" s="89"/>
    </row>
    <row r="62" spans="1:9" s="24" customFormat="1" ht="11.25" x14ac:dyDescent="0.2">
      <c r="A62" s="76"/>
      <c r="B62" s="66"/>
      <c r="C62" s="66"/>
      <c r="D62" s="66"/>
      <c r="E62" s="66"/>
      <c r="F62" s="66"/>
      <c r="G62" s="66"/>
      <c r="H62" s="66"/>
      <c r="I62" s="89"/>
    </row>
    <row r="63" spans="1:9" s="24" customFormat="1" ht="11.25" x14ac:dyDescent="0.2">
      <c r="A63" s="76"/>
      <c r="B63" s="66"/>
      <c r="C63" s="66"/>
      <c r="D63" s="66"/>
      <c r="E63" s="66"/>
      <c r="F63" s="66"/>
      <c r="G63" s="66"/>
      <c r="H63" s="66"/>
      <c r="I63" s="89"/>
    </row>
    <row r="64" spans="1:9" s="24" customFormat="1" ht="12.75" customHeight="1" x14ac:dyDescent="0.2">
      <c r="A64" s="76"/>
      <c r="B64" s="66"/>
      <c r="C64" s="66"/>
      <c r="D64" s="66"/>
      <c r="E64" s="66"/>
      <c r="F64" s="66"/>
      <c r="G64" s="66"/>
      <c r="H64" s="66"/>
      <c r="I64" s="89"/>
    </row>
    <row r="65" spans="1:9" s="24" customFormat="1" ht="11.25" x14ac:dyDescent="0.2">
      <c r="A65" s="76"/>
      <c r="B65" s="66"/>
      <c r="C65" s="66"/>
      <c r="D65" s="66"/>
      <c r="E65" s="66"/>
      <c r="F65" s="66"/>
      <c r="G65" s="66"/>
      <c r="H65" s="66"/>
      <c r="I65" s="89"/>
    </row>
    <row r="66" spans="1:9" s="24" customFormat="1" ht="11.25" x14ac:dyDescent="0.2">
      <c r="A66" s="76"/>
      <c r="B66" s="66"/>
      <c r="C66" s="66"/>
      <c r="D66" s="66"/>
      <c r="E66" s="66"/>
      <c r="F66" s="66"/>
      <c r="G66" s="66"/>
      <c r="H66" s="66"/>
      <c r="I66" s="89"/>
    </row>
    <row r="67" spans="1:9" s="24" customFormat="1" ht="11.25" x14ac:dyDescent="0.2">
      <c r="A67" s="76"/>
      <c r="B67" s="66"/>
      <c r="C67" s="66"/>
      <c r="D67" s="66"/>
      <c r="E67" s="66"/>
      <c r="F67" s="66"/>
      <c r="G67" s="66"/>
      <c r="H67" s="66"/>
      <c r="I67" s="89"/>
    </row>
    <row r="68" spans="1:9" s="24" customFormat="1" x14ac:dyDescent="0.2">
      <c r="A68" s="210" t="s">
        <v>205</v>
      </c>
      <c r="B68" s="211"/>
      <c r="C68" s="211"/>
      <c r="D68" s="211"/>
      <c r="E68" s="211"/>
      <c r="F68" s="211"/>
      <c r="G68" s="211"/>
      <c r="H68" s="211"/>
      <c r="I68" s="212"/>
    </row>
    <row r="69" spans="1:9" s="24" customFormat="1" x14ac:dyDescent="0.2">
      <c r="A69" s="116" t="s">
        <v>206</v>
      </c>
      <c r="B69" s="117"/>
      <c r="C69" s="118"/>
      <c r="D69" s="114"/>
      <c r="E69" s="114"/>
      <c r="F69" s="114"/>
      <c r="G69" s="114"/>
      <c r="H69" s="114"/>
      <c r="I69" s="119"/>
    </row>
    <row r="70" spans="1:9" s="24" customFormat="1" ht="11.25" x14ac:dyDescent="0.2">
      <c r="A70" s="76"/>
      <c r="B70" s="66"/>
      <c r="C70" s="66"/>
      <c r="D70" s="66"/>
      <c r="E70" s="66"/>
      <c r="F70" s="66"/>
      <c r="G70" s="66"/>
      <c r="H70" s="66"/>
      <c r="I70" s="89"/>
    </row>
    <row r="71" spans="1:9" s="24" customFormat="1" ht="11.25" x14ac:dyDescent="0.2">
      <c r="A71" s="76"/>
      <c r="B71" s="66"/>
      <c r="C71" s="66"/>
      <c r="D71" s="66"/>
      <c r="E71" s="66"/>
      <c r="F71" s="66"/>
      <c r="G71" s="66"/>
      <c r="H71" s="69"/>
      <c r="I71" s="183"/>
    </row>
    <row r="72" spans="1:9" s="24" customFormat="1" ht="11.25" x14ac:dyDescent="0.2">
      <c r="A72" s="76"/>
      <c r="B72" s="66"/>
      <c r="C72" s="66"/>
      <c r="D72" s="66"/>
      <c r="E72" s="66"/>
      <c r="F72" s="66"/>
      <c r="G72" s="66"/>
      <c r="H72" s="69"/>
      <c r="I72" s="183"/>
    </row>
    <row r="73" spans="1:9" s="24" customFormat="1" ht="11.25" x14ac:dyDescent="0.2">
      <c r="A73" s="76"/>
      <c r="B73" s="66"/>
      <c r="C73" s="66"/>
      <c r="D73" s="66"/>
      <c r="E73" s="66"/>
      <c r="F73" s="66"/>
      <c r="G73" s="66"/>
      <c r="H73" s="69"/>
      <c r="I73" s="183"/>
    </row>
    <row r="74" spans="1:9" s="24" customFormat="1" ht="11.25" x14ac:dyDescent="0.2">
      <c r="A74" s="76"/>
      <c r="B74" s="66"/>
      <c r="C74" s="66"/>
      <c r="D74" s="66"/>
      <c r="E74" s="66"/>
      <c r="F74" s="66"/>
      <c r="G74" s="66"/>
      <c r="H74" s="69"/>
      <c r="I74" s="183"/>
    </row>
    <row r="75" spans="1:9" s="24" customFormat="1" ht="11.25" x14ac:dyDescent="0.2">
      <c r="A75" s="76"/>
      <c r="B75" s="66"/>
      <c r="C75" s="66"/>
      <c r="D75" s="66"/>
      <c r="E75" s="66"/>
      <c r="F75" s="66"/>
      <c r="G75" s="66"/>
      <c r="H75" s="69"/>
      <c r="I75" s="183"/>
    </row>
    <row r="76" spans="1:9" s="24" customFormat="1" ht="11.25" x14ac:dyDescent="0.2">
      <c r="A76" s="76"/>
      <c r="B76" s="66"/>
      <c r="C76" s="66"/>
      <c r="D76" s="66"/>
      <c r="E76" s="66"/>
      <c r="F76" s="66"/>
      <c r="G76" s="66"/>
      <c r="H76" s="69"/>
      <c r="I76" s="183"/>
    </row>
    <row r="77" spans="1:9" s="24" customFormat="1" ht="11.25" x14ac:dyDescent="0.2">
      <c r="A77" s="76"/>
      <c r="B77" s="66"/>
      <c r="C77" s="66"/>
      <c r="D77" s="66"/>
      <c r="E77" s="66"/>
      <c r="F77" s="66"/>
      <c r="G77" s="66"/>
      <c r="H77" s="69"/>
      <c r="I77" s="183"/>
    </row>
    <row r="78" spans="1:9" s="24" customFormat="1" ht="11.25" x14ac:dyDescent="0.2">
      <c r="A78" s="76"/>
      <c r="B78" s="66"/>
      <c r="C78" s="66"/>
      <c r="D78" s="66"/>
      <c r="E78" s="66"/>
      <c r="F78" s="66"/>
      <c r="G78" s="66"/>
      <c r="H78" s="69"/>
      <c r="I78" s="183"/>
    </row>
    <row r="79" spans="1:9" s="24" customFormat="1" ht="11.25" x14ac:dyDescent="0.2">
      <c r="A79" s="76"/>
      <c r="B79" s="66"/>
      <c r="C79" s="66"/>
      <c r="D79" s="66"/>
      <c r="E79" s="66"/>
      <c r="F79" s="66"/>
      <c r="G79" s="66"/>
      <c r="H79" s="69"/>
      <c r="I79" s="183"/>
    </row>
    <row r="80" spans="1:9" s="24" customFormat="1" ht="11.25" x14ac:dyDescent="0.2">
      <c r="A80" s="76"/>
      <c r="B80" s="66"/>
      <c r="C80" s="66"/>
      <c r="D80" s="66"/>
      <c r="E80" s="66"/>
      <c r="F80" s="66"/>
      <c r="G80" s="66"/>
      <c r="H80" s="69"/>
      <c r="I80" s="183"/>
    </row>
    <row r="81" spans="1:9" s="24" customFormat="1" ht="11.25" x14ac:dyDescent="0.2">
      <c r="A81" s="76"/>
      <c r="B81" s="66"/>
      <c r="C81" s="66"/>
      <c r="D81" s="66"/>
      <c r="E81" s="66"/>
      <c r="F81" s="66"/>
      <c r="G81" s="66"/>
      <c r="H81" s="69"/>
      <c r="I81" s="183"/>
    </row>
    <row r="82" spans="1:9" s="24" customFormat="1" ht="11.25" x14ac:dyDescent="0.2">
      <c r="A82" s="76"/>
      <c r="B82" s="66"/>
      <c r="C82" s="66"/>
      <c r="D82" s="66"/>
      <c r="E82" s="66"/>
      <c r="F82" s="66"/>
      <c r="G82" s="66"/>
      <c r="H82" s="66"/>
      <c r="I82" s="183"/>
    </row>
    <row r="83" spans="1:9" s="24" customFormat="1" ht="11.25" x14ac:dyDescent="0.2">
      <c r="A83" s="76"/>
      <c r="B83" s="66"/>
      <c r="C83" s="66"/>
      <c r="D83" s="66"/>
      <c r="E83" s="66"/>
      <c r="F83" s="66"/>
      <c r="G83" s="66"/>
      <c r="H83" s="66"/>
      <c r="I83" s="183"/>
    </row>
    <row r="84" spans="1:9" x14ac:dyDescent="0.2">
      <c r="A84" s="49"/>
      <c r="B84" s="47"/>
      <c r="C84" s="47"/>
      <c r="D84" s="47"/>
      <c r="E84" s="47"/>
      <c r="F84" s="47"/>
      <c r="G84" s="47"/>
      <c r="H84" s="47"/>
      <c r="I84" s="184"/>
    </row>
    <row r="85" spans="1:9" ht="13.5" thickBot="1" x14ac:dyDescent="0.25">
      <c r="A85" s="53"/>
      <c r="B85" s="54"/>
      <c r="C85" s="54"/>
      <c r="D85" s="54"/>
      <c r="E85" s="54"/>
      <c r="F85" s="54"/>
      <c r="G85" s="54"/>
      <c r="H85" s="54"/>
      <c r="I85" s="185"/>
    </row>
    <row r="86" spans="1:9" x14ac:dyDescent="0.2">
      <c r="A86" s="47"/>
      <c r="B86" s="47"/>
      <c r="C86" s="47"/>
      <c r="D86" s="47"/>
      <c r="E86" s="47"/>
      <c r="F86" s="47"/>
      <c r="G86" s="47"/>
      <c r="H86" s="47"/>
      <c r="I86" s="191"/>
    </row>
    <row r="87" spans="1:9" x14ac:dyDescent="0.2">
      <c r="I87" s="170"/>
    </row>
    <row r="88" spans="1:9" x14ac:dyDescent="0.2">
      <c r="I88" s="170"/>
    </row>
    <row r="89" spans="1:9" x14ac:dyDescent="0.2">
      <c r="I89" s="170"/>
    </row>
  </sheetData>
  <mergeCells count="16">
    <mergeCell ref="A68:I68"/>
    <mergeCell ref="H7:H8"/>
    <mergeCell ref="I7:I8"/>
    <mergeCell ref="D9:E9"/>
    <mergeCell ref="A7:A8"/>
    <mergeCell ref="B7:B8"/>
    <mergeCell ref="C7:C8"/>
    <mergeCell ref="D7:E7"/>
    <mergeCell ref="F7:F8"/>
    <mergeCell ref="G7:G8"/>
    <mergeCell ref="B1:G1"/>
    <mergeCell ref="H1:H6"/>
    <mergeCell ref="B2:G2"/>
    <mergeCell ref="B3:G3"/>
    <mergeCell ref="B4:G4"/>
    <mergeCell ref="B5:G5"/>
  </mergeCells>
  <pageMargins left="0.9055118110236221" right="0.5118110236220472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workbookViewId="0">
      <selection sqref="A1:XFD1048576"/>
    </sheetView>
  </sheetViews>
  <sheetFormatPr baseColWidth="10" defaultColWidth="6.85546875" defaultRowHeight="12.75" x14ac:dyDescent="0.2"/>
  <cols>
    <col min="1" max="1" width="7.28515625" customWidth="1"/>
    <col min="2" max="2" width="29.85546875" customWidth="1"/>
    <col min="3" max="3" width="13.28515625" customWidth="1"/>
    <col min="4" max="4" width="8.5703125" customWidth="1"/>
    <col min="5" max="5" width="11.85546875" customWidth="1"/>
    <col min="6" max="6" width="16.5703125" bestFit="1" customWidth="1"/>
    <col min="7" max="7" width="13.28515625" customWidth="1"/>
    <col min="8" max="8" width="14.42578125" customWidth="1"/>
    <col min="9" max="9" width="7.28515625" customWidth="1"/>
    <col min="10" max="10" width="24.140625" customWidth="1"/>
  </cols>
  <sheetData>
    <row r="1" spans="1:10" ht="15.75" x14ac:dyDescent="0.25">
      <c r="A1" s="16"/>
      <c r="B1" s="196" t="s">
        <v>152</v>
      </c>
      <c r="C1" s="196"/>
      <c r="D1" s="196"/>
      <c r="E1" s="196"/>
      <c r="F1" s="196"/>
      <c r="G1" s="196"/>
      <c r="H1" s="197"/>
      <c r="I1" s="17"/>
    </row>
    <row r="2" spans="1:10" ht="15.75" x14ac:dyDescent="0.25">
      <c r="A2" s="18"/>
      <c r="B2" s="199" t="s">
        <v>153</v>
      </c>
      <c r="C2" s="199"/>
      <c r="D2" s="199"/>
      <c r="E2" s="199"/>
      <c r="F2" s="199"/>
      <c r="G2" s="199"/>
      <c r="H2" s="198"/>
      <c r="I2" s="19"/>
    </row>
    <row r="3" spans="1:10" ht="15.75" x14ac:dyDescent="0.25">
      <c r="A3" s="18"/>
      <c r="B3" s="199" t="s">
        <v>154</v>
      </c>
      <c r="C3" s="199"/>
      <c r="D3" s="199"/>
      <c r="E3" s="199"/>
      <c r="F3" s="199"/>
      <c r="G3" s="199"/>
      <c r="H3" s="198"/>
      <c r="I3" s="19"/>
    </row>
    <row r="4" spans="1:10" ht="15.75" x14ac:dyDescent="0.25">
      <c r="A4" s="18"/>
      <c r="B4" s="199" t="s">
        <v>155</v>
      </c>
      <c r="C4" s="199"/>
      <c r="D4" s="199"/>
      <c r="E4" s="199"/>
      <c r="F4" s="199"/>
      <c r="G4" s="199"/>
      <c r="H4" s="198"/>
      <c r="I4" s="19"/>
    </row>
    <row r="5" spans="1:10" ht="15.75" x14ac:dyDescent="0.25">
      <c r="A5" s="18"/>
      <c r="B5" s="199" t="s">
        <v>161</v>
      </c>
      <c r="C5" s="199"/>
      <c r="D5" s="199"/>
      <c r="E5" s="199"/>
      <c r="F5" s="199"/>
      <c r="G5" s="199"/>
      <c r="H5" s="198"/>
      <c r="I5" s="19"/>
    </row>
    <row r="6" spans="1:10" ht="15.75" x14ac:dyDescent="0.25">
      <c r="A6" s="20"/>
      <c r="B6" s="21"/>
      <c r="C6" s="81"/>
      <c r="D6" s="81"/>
      <c r="E6" s="81"/>
      <c r="F6" s="81"/>
      <c r="G6" s="81"/>
      <c r="H6" s="198"/>
      <c r="I6" s="19"/>
    </row>
    <row r="7" spans="1:10" ht="16.5" thickBot="1" x14ac:dyDescent="0.3">
      <c r="A7" s="18"/>
      <c r="B7" s="23" t="s">
        <v>156</v>
      </c>
      <c r="C7" s="23"/>
      <c r="D7" s="23"/>
      <c r="E7" s="23"/>
      <c r="F7" s="23"/>
      <c r="G7" s="23"/>
      <c r="H7" s="198"/>
      <c r="I7" s="19"/>
    </row>
    <row r="8" spans="1:10" x14ac:dyDescent="0.2">
      <c r="A8" s="205" t="s">
        <v>142</v>
      </c>
      <c r="B8" s="207" t="s">
        <v>143</v>
      </c>
      <c r="C8" s="207" t="s">
        <v>144</v>
      </c>
      <c r="D8" s="207" t="s">
        <v>145</v>
      </c>
      <c r="E8" s="207"/>
      <c r="F8" s="207" t="s">
        <v>146</v>
      </c>
      <c r="G8" s="208" t="s">
        <v>147</v>
      </c>
      <c r="H8" s="200" t="s">
        <v>149</v>
      </c>
      <c r="I8" s="202" t="s">
        <v>148</v>
      </c>
    </row>
    <row r="9" spans="1:10" x14ac:dyDescent="0.2">
      <c r="A9" s="206"/>
      <c r="B9" s="204"/>
      <c r="C9" s="204"/>
      <c r="D9" s="82" t="s">
        <v>150</v>
      </c>
      <c r="E9" s="82" t="s">
        <v>151</v>
      </c>
      <c r="F9" s="204"/>
      <c r="G9" s="209"/>
      <c r="H9" s="201"/>
      <c r="I9" s="203"/>
    </row>
    <row r="10" spans="1:10" x14ac:dyDescent="0.2">
      <c r="A10" s="82">
        <v>1</v>
      </c>
      <c r="B10" s="82">
        <v>2</v>
      </c>
      <c r="C10" s="82">
        <v>3</v>
      </c>
      <c r="D10" s="204">
        <v>4</v>
      </c>
      <c r="E10" s="204"/>
      <c r="F10" s="82">
        <v>5</v>
      </c>
      <c r="G10" s="83">
        <v>6</v>
      </c>
      <c r="H10" s="83" t="s">
        <v>197</v>
      </c>
      <c r="I10" s="83">
        <v>8</v>
      </c>
      <c r="J10" s="93"/>
    </row>
    <row r="11" spans="1:10" s="9" customFormat="1" x14ac:dyDescent="0.2">
      <c r="A11" s="25" t="s">
        <v>6</v>
      </c>
      <c r="B11" s="26" t="s">
        <v>7</v>
      </c>
      <c r="C11" s="27">
        <v>140681119803</v>
      </c>
      <c r="D11" s="27">
        <v>0</v>
      </c>
      <c r="E11" s="27">
        <v>0</v>
      </c>
      <c r="F11" s="27">
        <v>140681119803</v>
      </c>
      <c r="G11" s="27">
        <v>7790848643</v>
      </c>
      <c r="H11" s="27">
        <v>132890271160</v>
      </c>
      <c r="I11" s="28">
        <v>100</v>
      </c>
      <c r="J11" s="93"/>
    </row>
    <row r="12" spans="1:10" s="9" customFormat="1" x14ac:dyDescent="0.2">
      <c r="A12" s="29"/>
      <c r="B12" s="30"/>
      <c r="C12" s="31"/>
      <c r="D12" s="31"/>
      <c r="E12" s="31"/>
      <c r="F12" s="31"/>
      <c r="G12" s="31"/>
      <c r="H12" s="31"/>
      <c r="I12" s="32"/>
      <c r="J12" s="93"/>
    </row>
    <row r="13" spans="1:10" s="9" customFormat="1" x14ac:dyDescent="0.2">
      <c r="A13" s="25" t="s">
        <v>8</v>
      </c>
      <c r="B13" s="26" t="s">
        <v>9</v>
      </c>
      <c r="C13" s="27">
        <v>0</v>
      </c>
      <c r="D13" s="27">
        <v>0</v>
      </c>
      <c r="E13" s="27">
        <v>0</v>
      </c>
      <c r="F13" s="27">
        <v>0</v>
      </c>
      <c r="G13" s="27">
        <v>171938810</v>
      </c>
      <c r="H13" s="27">
        <v>-171938810</v>
      </c>
      <c r="I13" s="28">
        <v>2.2069330040763302</v>
      </c>
      <c r="J13" s="93"/>
    </row>
    <row r="14" spans="1:10" x14ac:dyDescent="0.2">
      <c r="A14" s="33" t="s">
        <v>10</v>
      </c>
      <c r="B14" s="34" t="s">
        <v>11</v>
      </c>
      <c r="C14" s="35">
        <v>0</v>
      </c>
      <c r="D14" s="35">
        <v>0</v>
      </c>
      <c r="E14" s="35">
        <v>0</v>
      </c>
      <c r="F14" s="35">
        <v>0</v>
      </c>
      <c r="G14" s="35">
        <v>171938810</v>
      </c>
      <c r="H14" s="35">
        <v>-171938810</v>
      </c>
      <c r="I14" s="36">
        <v>2.2069330040763302</v>
      </c>
      <c r="J14" s="93"/>
    </row>
    <row r="15" spans="1:10" x14ac:dyDescent="0.2">
      <c r="A15" s="33" t="s">
        <v>12</v>
      </c>
      <c r="B15" s="34" t="s">
        <v>13</v>
      </c>
      <c r="C15" s="35">
        <v>0</v>
      </c>
      <c r="D15" s="35">
        <v>0</v>
      </c>
      <c r="E15" s="35">
        <v>0</v>
      </c>
      <c r="F15" s="35">
        <v>0</v>
      </c>
      <c r="G15" s="35">
        <v>171938810</v>
      </c>
      <c r="H15" s="35">
        <v>-171938810</v>
      </c>
      <c r="I15" s="36">
        <v>2.2069330040763302</v>
      </c>
      <c r="J15" s="93"/>
    </row>
    <row r="16" spans="1:10" x14ac:dyDescent="0.2">
      <c r="A16" s="33" t="s">
        <v>14</v>
      </c>
      <c r="B16" s="34" t="s">
        <v>15</v>
      </c>
      <c r="C16" s="35">
        <v>0</v>
      </c>
      <c r="D16" s="35">
        <v>0</v>
      </c>
      <c r="E16" s="35">
        <v>0</v>
      </c>
      <c r="F16" s="35">
        <v>0</v>
      </c>
      <c r="G16" s="35">
        <v>171938810</v>
      </c>
      <c r="H16" s="35">
        <v>-171938810</v>
      </c>
      <c r="I16" s="36">
        <v>2.2069330040763302</v>
      </c>
      <c r="J16" s="93"/>
    </row>
    <row r="17" spans="1:10" x14ac:dyDescent="0.2">
      <c r="A17" s="33" t="s">
        <v>16</v>
      </c>
      <c r="B17" s="34" t="s">
        <v>17</v>
      </c>
      <c r="C17" s="35">
        <v>0</v>
      </c>
      <c r="D17" s="35">
        <v>0</v>
      </c>
      <c r="E17" s="35">
        <v>0</v>
      </c>
      <c r="F17" s="35">
        <v>0</v>
      </c>
      <c r="G17" s="35">
        <v>171938810</v>
      </c>
      <c r="H17" s="35">
        <v>-171938810</v>
      </c>
      <c r="I17" s="36">
        <v>2.2069330040763302</v>
      </c>
      <c r="J17" s="93"/>
    </row>
    <row r="18" spans="1:10" x14ac:dyDescent="0.2">
      <c r="A18" s="33" t="s">
        <v>18</v>
      </c>
      <c r="B18" s="34" t="s">
        <v>19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6">
        <v>0</v>
      </c>
      <c r="J18" s="93"/>
    </row>
    <row r="19" spans="1:10" x14ac:dyDescent="0.2">
      <c r="A19" s="33" t="s">
        <v>20</v>
      </c>
      <c r="B19" s="34" t="s">
        <v>21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6">
        <v>0</v>
      </c>
      <c r="J19" s="93"/>
    </row>
    <row r="20" spans="1:10" x14ac:dyDescent="0.2">
      <c r="A20" s="33" t="s">
        <v>22</v>
      </c>
      <c r="B20" s="34" t="s">
        <v>23</v>
      </c>
      <c r="C20" s="35">
        <v>0</v>
      </c>
      <c r="D20" s="35">
        <v>0</v>
      </c>
      <c r="E20" s="35">
        <v>0</v>
      </c>
      <c r="F20" s="35">
        <v>0</v>
      </c>
      <c r="G20" s="35">
        <v>171938810</v>
      </c>
      <c r="H20" s="35">
        <v>-171938810</v>
      </c>
      <c r="I20" s="36">
        <v>2.2069330040763302</v>
      </c>
      <c r="J20" s="93"/>
    </row>
    <row r="21" spans="1:10" x14ac:dyDescent="0.2">
      <c r="A21" s="33" t="s">
        <v>24</v>
      </c>
      <c r="B21" s="34" t="s">
        <v>25</v>
      </c>
      <c r="C21" s="35">
        <v>0</v>
      </c>
      <c r="D21" s="35">
        <v>0</v>
      </c>
      <c r="E21" s="35">
        <v>0</v>
      </c>
      <c r="F21" s="35">
        <v>0</v>
      </c>
      <c r="G21" s="35">
        <v>171938810</v>
      </c>
      <c r="H21" s="35">
        <v>-171938810</v>
      </c>
      <c r="I21" s="36">
        <v>2.2069330040763302</v>
      </c>
      <c r="J21" s="93"/>
    </row>
    <row r="22" spans="1:10" x14ac:dyDescent="0.2">
      <c r="A22" s="33" t="s">
        <v>26</v>
      </c>
      <c r="B22" s="34" t="s">
        <v>27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93"/>
    </row>
    <row r="23" spans="1:10" x14ac:dyDescent="0.2">
      <c r="A23" s="33" t="s">
        <v>28</v>
      </c>
      <c r="B23" s="34" t="s">
        <v>29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6">
        <v>0</v>
      </c>
      <c r="J23" s="93"/>
    </row>
    <row r="24" spans="1:10" x14ac:dyDescent="0.2">
      <c r="A24" s="33" t="s">
        <v>30</v>
      </c>
      <c r="B24" s="34" t="s">
        <v>31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93"/>
    </row>
    <row r="25" spans="1:10" x14ac:dyDescent="0.2">
      <c r="A25" s="33" t="s">
        <v>32</v>
      </c>
      <c r="B25" s="34" t="s">
        <v>29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93"/>
    </row>
    <row r="26" spans="1:10" x14ac:dyDescent="0.2">
      <c r="A26" s="33" t="s">
        <v>33</v>
      </c>
      <c r="B26" s="34" t="s">
        <v>34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93"/>
    </row>
    <row r="27" spans="1:10" s="14" customFormat="1" x14ac:dyDescent="0.2">
      <c r="A27" s="25" t="s">
        <v>35</v>
      </c>
      <c r="B27" s="26" t="s">
        <v>36</v>
      </c>
      <c r="C27" s="27">
        <v>32953249679</v>
      </c>
      <c r="D27" s="27">
        <v>0</v>
      </c>
      <c r="E27" s="27">
        <v>0</v>
      </c>
      <c r="F27" s="27">
        <v>32953249679</v>
      </c>
      <c r="G27" s="27">
        <v>474261737</v>
      </c>
      <c r="H27" s="27">
        <v>32478987942</v>
      </c>
      <c r="I27" s="28">
        <v>6.0874207513467704</v>
      </c>
      <c r="J27" s="93"/>
    </row>
    <row r="28" spans="1:10" s="14" customFormat="1" x14ac:dyDescent="0.2">
      <c r="A28" s="25" t="s">
        <v>37</v>
      </c>
      <c r="B28" s="26" t="s">
        <v>11</v>
      </c>
      <c r="C28" s="27">
        <v>26317841662</v>
      </c>
      <c r="D28" s="27">
        <v>0</v>
      </c>
      <c r="E28" s="27">
        <v>0</v>
      </c>
      <c r="F28" s="27">
        <v>26317841662</v>
      </c>
      <c r="G28" s="27">
        <v>99186139</v>
      </c>
      <c r="H28" s="27">
        <v>26218655523</v>
      </c>
      <c r="I28" s="28">
        <v>1.27311084510823</v>
      </c>
      <c r="J28" s="93"/>
    </row>
    <row r="29" spans="1:10" s="15" customFormat="1" x14ac:dyDescent="0.2">
      <c r="A29" s="33" t="s">
        <v>38</v>
      </c>
      <c r="B29" s="34" t="s">
        <v>39</v>
      </c>
      <c r="C29" s="35">
        <v>622797869</v>
      </c>
      <c r="D29" s="35">
        <v>0</v>
      </c>
      <c r="E29" s="35">
        <v>0</v>
      </c>
      <c r="F29" s="35">
        <v>622797869</v>
      </c>
      <c r="G29" s="35">
        <v>0</v>
      </c>
      <c r="H29" s="35">
        <v>622797869</v>
      </c>
      <c r="I29" s="36">
        <v>0</v>
      </c>
      <c r="J29" s="93"/>
    </row>
    <row r="30" spans="1:10" s="15" customFormat="1" x14ac:dyDescent="0.2">
      <c r="A30" s="33" t="s">
        <v>40</v>
      </c>
      <c r="B30" s="34" t="s">
        <v>41</v>
      </c>
      <c r="C30" s="35">
        <v>578890619</v>
      </c>
      <c r="D30" s="35">
        <v>0</v>
      </c>
      <c r="E30" s="35">
        <v>0</v>
      </c>
      <c r="F30" s="35">
        <v>578890619</v>
      </c>
      <c r="G30" s="35">
        <v>0</v>
      </c>
      <c r="H30" s="35">
        <v>578890619</v>
      </c>
      <c r="I30" s="36">
        <v>0</v>
      </c>
      <c r="J30" s="93"/>
    </row>
    <row r="31" spans="1:10" s="15" customFormat="1" x14ac:dyDescent="0.2">
      <c r="A31" s="33" t="s">
        <v>42</v>
      </c>
      <c r="B31" s="34" t="s">
        <v>43</v>
      </c>
      <c r="C31" s="35">
        <v>43907250</v>
      </c>
      <c r="D31" s="35">
        <v>0</v>
      </c>
      <c r="E31" s="35">
        <v>0</v>
      </c>
      <c r="F31" s="35">
        <v>43907250</v>
      </c>
      <c r="G31" s="35">
        <v>0</v>
      </c>
      <c r="H31" s="35">
        <v>43907250</v>
      </c>
      <c r="I31" s="36">
        <v>0</v>
      </c>
      <c r="J31" s="93"/>
    </row>
    <row r="32" spans="1:10" s="15" customFormat="1" x14ac:dyDescent="0.2">
      <c r="A32" s="33" t="s">
        <v>44</v>
      </c>
      <c r="B32" s="34" t="s">
        <v>45</v>
      </c>
      <c r="C32" s="35">
        <v>8652023793</v>
      </c>
      <c r="D32" s="35">
        <v>0</v>
      </c>
      <c r="E32" s="35">
        <v>0</v>
      </c>
      <c r="F32" s="35">
        <v>8652023793</v>
      </c>
      <c r="G32" s="35">
        <v>103500</v>
      </c>
      <c r="H32" s="35">
        <v>8651920293</v>
      </c>
      <c r="I32" s="36">
        <v>1.3284817192924601E-3</v>
      </c>
      <c r="J32" s="93"/>
    </row>
    <row r="33" spans="1:10" s="15" customFormat="1" x14ac:dyDescent="0.2">
      <c r="A33" s="33" t="s">
        <v>46</v>
      </c>
      <c r="B33" s="34" t="s">
        <v>47</v>
      </c>
      <c r="C33" s="35">
        <v>4568075537</v>
      </c>
      <c r="D33" s="35">
        <v>0</v>
      </c>
      <c r="E33" s="35">
        <v>0</v>
      </c>
      <c r="F33" s="35">
        <v>4568075537</v>
      </c>
      <c r="G33" s="35">
        <v>103500</v>
      </c>
      <c r="H33" s="35">
        <v>4567972037</v>
      </c>
      <c r="I33" s="36">
        <v>1.3284817192924601E-3</v>
      </c>
      <c r="J33" s="93"/>
    </row>
    <row r="34" spans="1:10" s="15" customFormat="1" x14ac:dyDescent="0.2">
      <c r="A34" s="33" t="s">
        <v>48</v>
      </c>
      <c r="B34" s="34" t="s">
        <v>49</v>
      </c>
      <c r="C34" s="35">
        <v>4083948256</v>
      </c>
      <c r="D34" s="35">
        <v>0</v>
      </c>
      <c r="E34" s="35">
        <v>0</v>
      </c>
      <c r="F34" s="35">
        <v>4083948256</v>
      </c>
      <c r="G34" s="35">
        <v>0</v>
      </c>
      <c r="H34" s="35">
        <v>4083948256</v>
      </c>
      <c r="I34" s="36">
        <v>0</v>
      </c>
      <c r="J34" s="93"/>
    </row>
    <row r="35" spans="1:10" s="15" customFormat="1" x14ac:dyDescent="0.2">
      <c r="A35" s="33" t="s">
        <v>50</v>
      </c>
      <c r="B35" s="34" t="s">
        <v>51</v>
      </c>
      <c r="C35" s="35">
        <v>3100000000</v>
      </c>
      <c r="D35" s="35">
        <v>0</v>
      </c>
      <c r="E35" s="35">
        <v>0</v>
      </c>
      <c r="F35" s="35">
        <v>3100000000</v>
      </c>
      <c r="G35" s="35">
        <v>74651230</v>
      </c>
      <c r="H35" s="35">
        <v>3025348770</v>
      </c>
      <c r="I35" s="36">
        <v>0.95819125002605998</v>
      </c>
      <c r="J35" s="93"/>
    </row>
    <row r="36" spans="1:10" s="15" customFormat="1" x14ac:dyDescent="0.2">
      <c r="A36" s="33" t="s">
        <v>52</v>
      </c>
      <c r="B36" s="34" t="s">
        <v>21</v>
      </c>
      <c r="C36" s="35">
        <v>1600000000</v>
      </c>
      <c r="D36" s="35">
        <v>0</v>
      </c>
      <c r="E36" s="35">
        <v>0</v>
      </c>
      <c r="F36" s="35">
        <v>1600000000</v>
      </c>
      <c r="G36" s="35">
        <v>5147500</v>
      </c>
      <c r="H36" s="35">
        <v>1594852500</v>
      </c>
      <c r="I36" s="36">
        <v>6.6071107730028597E-2</v>
      </c>
      <c r="J36" s="93"/>
    </row>
    <row r="37" spans="1:10" s="15" customFormat="1" x14ac:dyDescent="0.2">
      <c r="A37" s="33" t="s">
        <v>53</v>
      </c>
      <c r="B37" s="34" t="s">
        <v>25</v>
      </c>
      <c r="C37" s="35">
        <v>1500000000</v>
      </c>
      <c r="D37" s="35">
        <v>0</v>
      </c>
      <c r="E37" s="35">
        <v>0</v>
      </c>
      <c r="F37" s="35">
        <v>1500000000</v>
      </c>
      <c r="G37" s="35">
        <v>69503730</v>
      </c>
      <c r="H37" s="35">
        <v>1430496270</v>
      </c>
      <c r="I37" s="36">
        <v>0.89212014229603098</v>
      </c>
      <c r="J37" s="93"/>
    </row>
    <row r="38" spans="1:10" s="15" customFormat="1" x14ac:dyDescent="0.2">
      <c r="A38" s="33" t="s">
        <v>54</v>
      </c>
      <c r="B38" s="34" t="s">
        <v>55</v>
      </c>
      <c r="C38" s="35">
        <v>2320000000</v>
      </c>
      <c r="D38" s="35">
        <v>0</v>
      </c>
      <c r="E38" s="35">
        <v>0</v>
      </c>
      <c r="F38" s="35">
        <v>2320000000</v>
      </c>
      <c r="G38" s="35">
        <v>2386145</v>
      </c>
      <c r="H38" s="35">
        <v>2317613855</v>
      </c>
      <c r="I38" s="36">
        <v>3.0627536348609801E-2</v>
      </c>
      <c r="J38" s="93"/>
    </row>
    <row r="39" spans="1:10" s="15" customFormat="1" x14ac:dyDescent="0.2">
      <c r="A39" s="33" t="s">
        <v>56</v>
      </c>
      <c r="B39" s="34" t="s">
        <v>57</v>
      </c>
      <c r="C39" s="35">
        <v>1100000000</v>
      </c>
      <c r="D39" s="35">
        <v>0</v>
      </c>
      <c r="E39" s="35">
        <v>0</v>
      </c>
      <c r="F39" s="35">
        <v>1100000000</v>
      </c>
      <c r="G39" s="35">
        <v>2374145</v>
      </c>
      <c r="H39" s="35">
        <v>1097625855</v>
      </c>
      <c r="I39" s="36">
        <v>3.04735094826049E-2</v>
      </c>
      <c r="J39" s="93"/>
    </row>
    <row r="40" spans="1:10" s="15" customFormat="1" x14ac:dyDescent="0.2">
      <c r="A40" s="33" t="s">
        <v>58</v>
      </c>
      <c r="B40" s="34" t="s">
        <v>59</v>
      </c>
      <c r="C40" s="35">
        <v>1200000000</v>
      </c>
      <c r="D40" s="35">
        <v>0</v>
      </c>
      <c r="E40" s="35">
        <v>0</v>
      </c>
      <c r="F40" s="35">
        <v>1200000000</v>
      </c>
      <c r="G40" s="35">
        <v>0</v>
      </c>
      <c r="H40" s="35">
        <v>1200000000</v>
      </c>
      <c r="I40" s="36">
        <v>0</v>
      </c>
      <c r="J40" s="93"/>
    </row>
    <row r="41" spans="1:10" s="15" customFormat="1" x14ac:dyDescent="0.2">
      <c r="A41" s="33" t="s">
        <v>60</v>
      </c>
      <c r="B41" s="34" t="s">
        <v>61</v>
      </c>
      <c r="C41" s="35">
        <v>20000000</v>
      </c>
      <c r="D41" s="35">
        <v>0</v>
      </c>
      <c r="E41" s="35">
        <v>0</v>
      </c>
      <c r="F41" s="35">
        <v>20000000</v>
      </c>
      <c r="G41" s="35">
        <v>12000</v>
      </c>
      <c r="H41" s="35">
        <v>19988000</v>
      </c>
      <c r="I41" s="36">
        <v>1.54026866004923E-4</v>
      </c>
      <c r="J41" s="93"/>
    </row>
    <row r="42" spans="1:10" s="15" customFormat="1" x14ac:dyDescent="0.2">
      <c r="A42" s="33" t="s">
        <v>62</v>
      </c>
      <c r="B42" s="34" t="s">
        <v>31</v>
      </c>
      <c r="C42" s="35">
        <v>1250000000</v>
      </c>
      <c r="D42" s="35">
        <v>0</v>
      </c>
      <c r="E42" s="35">
        <v>0</v>
      </c>
      <c r="F42" s="35">
        <v>1250000000</v>
      </c>
      <c r="G42" s="35">
        <v>5644257</v>
      </c>
      <c r="H42" s="35">
        <v>1244355743</v>
      </c>
      <c r="I42" s="36">
        <v>7.2447268053029201E-2</v>
      </c>
      <c r="J42" s="93"/>
    </row>
    <row r="43" spans="1:10" s="15" customFormat="1" x14ac:dyDescent="0.2">
      <c r="A43" s="33"/>
      <c r="B43" s="34"/>
      <c r="C43" s="35"/>
      <c r="D43" s="35"/>
      <c r="E43" s="35"/>
      <c r="F43" s="35"/>
      <c r="G43" s="35"/>
      <c r="H43" s="35"/>
      <c r="I43" s="36"/>
      <c r="J43" s="93"/>
    </row>
    <row r="44" spans="1:10" s="15" customFormat="1" x14ac:dyDescent="0.2">
      <c r="A44" s="33" t="s">
        <v>64</v>
      </c>
      <c r="B44" s="34" t="s">
        <v>65</v>
      </c>
      <c r="C44" s="35">
        <v>195000000</v>
      </c>
      <c r="D44" s="35">
        <v>0</v>
      </c>
      <c r="E44" s="35">
        <v>0</v>
      </c>
      <c r="F44" s="35">
        <v>195000000</v>
      </c>
      <c r="G44" s="35">
        <v>13641500</v>
      </c>
      <c r="H44" s="35">
        <v>181358500</v>
      </c>
      <c r="I44" s="36">
        <v>0.17509645771717999</v>
      </c>
      <c r="J44" s="93"/>
    </row>
    <row r="45" spans="1:10" s="15" customFormat="1" x14ac:dyDescent="0.2">
      <c r="A45" s="33" t="s">
        <v>66</v>
      </c>
      <c r="B45" s="34" t="s">
        <v>67</v>
      </c>
      <c r="C45" s="35">
        <v>5000000</v>
      </c>
      <c r="D45" s="35">
        <v>0</v>
      </c>
      <c r="E45" s="35">
        <v>0</v>
      </c>
      <c r="F45" s="35">
        <v>5000000</v>
      </c>
      <c r="G45" s="35">
        <v>0</v>
      </c>
      <c r="H45" s="35">
        <v>5000000</v>
      </c>
      <c r="I45" s="36">
        <v>0</v>
      </c>
      <c r="J45" s="93"/>
    </row>
    <row r="46" spans="1:10" s="15" customFormat="1" x14ac:dyDescent="0.2">
      <c r="A46" s="33" t="s">
        <v>68</v>
      </c>
      <c r="B46" s="34" t="s">
        <v>69</v>
      </c>
      <c r="C46" s="35">
        <v>50000000</v>
      </c>
      <c r="D46" s="35">
        <v>0</v>
      </c>
      <c r="E46" s="35">
        <v>0</v>
      </c>
      <c r="F46" s="35">
        <v>50000000</v>
      </c>
      <c r="G46" s="35">
        <v>0</v>
      </c>
      <c r="H46" s="35">
        <v>50000000</v>
      </c>
      <c r="I46" s="36">
        <v>0</v>
      </c>
      <c r="J46" s="93"/>
    </row>
    <row r="47" spans="1:10" s="15" customFormat="1" x14ac:dyDescent="0.2">
      <c r="A47" s="33" t="s">
        <v>70</v>
      </c>
      <c r="B47" s="34" t="s">
        <v>71</v>
      </c>
      <c r="C47" s="35">
        <v>15000000</v>
      </c>
      <c r="D47" s="35">
        <v>0</v>
      </c>
      <c r="E47" s="35">
        <v>0</v>
      </c>
      <c r="F47" s="35">
        <v>15000000</v>
      </c>
      <c r="G47" s="35">
        <v>0</v>
      </c>
      <c r="H47" s="35">
        <v>15000000</v>
      </c>
      <c r="I47" s="36">
        <v>0</v>
      </c>
      <c r="J47" s="93"/>
    </row>
    <row r="48" spans="1:10" s="15" customFormat="1" x14ac:dyDescent="0.2">
      <c r="A48" s="33" t="s">
        <v>72</v>
      </c>
      <c r="B48" s="34" t="s">
        <v>73</v>
      </c>
      <c r="C48" s="35">
        <v>100000000</v>
      </c>
      <c r="D48" s="35">
        <v>0</v>
      </c>
      <c r="E48" s="35">
        <v>0</v>
      </c>
      <c r="F48" s="35">
        <v>100000000</v>
      </c>
      <c r="G48" s="35">
        <v>13609500</v>
      </c>
      <c r="H48" s="35">
        <v>86390500</v>
      </c>
      <c r="I48" s="36">
        <v>0.17468571940783401</v>
      </c>
      <c r="J48" s="93"/>
    </row>
    <row r="49" spans="1:10" s="15" customFormat="1" x14ac:dyDescent="0.2">
      <c r="A49" s="33" t="s">
        <v>74</v>
      </c>
      <c r="B49" s="34" t="s">
        <v>75</v>
      </c>
      <c r="C49" s="35">
        <v>10000000</v>
      </c>
      <c r="D49" s="35">
        <v>0</v>
      </c>
      <c r="E49" s="35">
        <v>0</v>
      </c>
      <c r="F49" s="35">
        <v>10000000</v>
      </c>
      <c r="G49" s="35">
        <v>0</v>
      </c>
      <c r="H49" s="35">
        <v>10000000</v>
      </c>
      <c r="I49" s="36">
        <v>0</v>
      </c>
      <c r="J49" s="93"/>
    </row>
    <row r="50" spans="1:10" s="15" customFormat="1" x14ac:dyDescent="0.2">
      <c r="A50" s="33" t="s">
        <v>76</v>
      </c>
      <c r="B50" s="34" t="s">
        <v>77</v>
      </c>
      <c r="C50" s="35">
        <v>15000000</v>
      </c>
      <c r="D50" s="35">
        <v>0</v>
      </c>
      <c r="E50" s="35">
        <v>0</v>
      </c>
      <c r="F50" s="35">
        <v>15000000</v>
      </c>
      <c r="G50" s="35">
        <v>32000</v>
      </c>
      <c r="H50" s="35">
        <v>14968000</v>
      </c>
      <c r="I50" s="36">
        <v>4.1073830934646198E-4</v>
      </c>
      <c r="J50" s="93"/>
    </row>
    <row r="51" spans="1:10" s="15" customFormat="1" x14ac:dyDescent="0.2">
      <c r="A51" s="33" t="s">
        <v>78</v>
      </c>
      <c r="B51" s="34" t="s">
        <v>79</v>
      </c>
      <c r="C51" s="35">
        <v>148020000</v>
      </c>
      <c r="D51" s="35">
        <v>0</v>
      </c>
      <c r="E51" s="35">
        <v>0</v>
      </c>
      <c r="F51" s="35">
        <v>148020000</v>
      </c>
      <c r="G51" s="35">
        <v>2145167</v>
      </c>
      <c r="H51" s="35">
        <v>145874833</v>
      </c>
      <c r="I51" s="36">
        <v>2.7534445838932001E-2</v>
      </c>
      <c r="J51" s="93"/>
    </row>
    <row r="52" spans="1:10" s="15" customFormat="1" x14ac:dyDescent="0.2">
      <c r="A52" s="33" t="s">
        <v>80</v>
      </c>
      <c r="B52" s="34" t="s">
        <v>81</v>
      </c>
      <c r="C52" s="35">
        <v>20600000</v>
      </c>
      <c r="D52" s="35">
        <v>0</v>
      </c>
      <c r="E52" s="35">
        <v>0</v>
      </c>
      <c r="F52" s="35">
        <v>20600000</v>
      </c>
      <c r="G52" s="35">
        <v>190000</v>
      </c>
      <c r="H52" s="35">
        <v>20410000</v>
      </c>
      <c r="I52" s="36">
        <v>2.4387587117446199E-3</v>
      </c>
    </row>
    <row r="53" spans="1:10" s="15" customFormat="1" x14ac:dyDescent="0.2">
      <c r="A53" s="33" t="s">
        <v>82</v>
      </c>
      <c r="B53" s="34" t="s">
        <v>83</v>
      </c>
      <c r="C53" s="35">
        <v>103000000</v>
      </c>
      <c r="D53" s="35">
        <v>0</v>
      </c>
      <c r="E53" s="35">
        <v>0</v>
      </c>
      <c r="F53" s="35">
        <v>103000000</v>
      </c>
      <c r="G53" s="35">
        <v>1955167</v>
      </c>
      <c r="H53" s="35">
        <v>101044833</v>
      </c>
      <c r="I53" s="36">
        <v>2.5095687127187301E-2</v>
      </c>
    </row>
    <row r="54" spans="1:10" s="15" customFormat="1" x14ac:dyDescent="0.2">
      <c r="A54" s="33" t="s">
        <v>84</v>
      </c>
      <c r="B54" s="34" t="s">
        <v>85</v>
      </c>
      <c r="C54" s="35">
        <v>14420000</v>
      </c>
      <c r="D54" s="35">
        <v>0</v>
      </c>
      <c r="E54" s="35">
        <v>0</v>
      </c>
      <c r="F54" s="35">
        <v>14420000</v>
      </c>
      <c r="G54" s="35">
        <v>0</v>
      </c>
      <c r="H54" s="35">
        <v>14420000</v>
      </c>
      <c r="I54" s="36">
        <v>0</v>
      </c>
    </row>
    <row r="55" spans="1:10" s="15" customFormat="1" x14ac:dyDescent="0.2">
      <c r="A55" s="33" t="s">
        <v>86</v>
      </c>
      <c r="B55" s="34" t="s">
        <v>87</v>
      </c>
      <c r="C55" s="35">
        <v>10000000</v>
      </c>
      <c r="D55" s="35">
        <v>0</v>
      </c>
      <c r="E55" s="35">
        <v>0</v>
      </c>
      <c r="F55" s="35">
        <v>10000000</v>
      </c>
      <c r="G55" s="35">
        <v>0</v>
      </c>
      <c r="H55" s="35">
        <v>10000000</v>
      </c>
      <c r="I55" s="36">
        <v>0</v>
      </c>
    </row>
    <row r="56" spans="1:10" s="15" customFormat="1" x14ac:dyDescent="0.2">
      <c r="A56" s="33" t="s">
        <v>88</v>
      </c>
      <c r="B56" s="34" t="s">
        <v>89</v>
      </c>
      <c r="C56" s="35">
        <v>30000000</v>
      </c>
      <c r="D56" s="35">
        <v>0</v>
      </c>
      <c r="E56" s="35">
        <v>0</v>
      </c>
      <c r="F56" s="35">
        <v>30000000</v>
      </c>
      <c r="G56" s="35">
        <v>614340</v>
      </c>
      <c r="H56" s="35">
        <v>29385660</v>
      </c>
      <c r="I56" s="36">
        <v>7.8854054051220503E-3</v>
      </c>
    </row>
    <row r="57" spans="1:10" s="15" customFormat="1" x14ac:dyDescent="0.2">
      <c r="A57" s="33" t="s">
        <v>90</v>
      </c>
      <c r="B57" s="34" t="s">
        <v>91</v>
      </c>
      <c r="C57" s="35">
        <v>30000000</v>
      </c>
      <c r="D57" s="35">
        <v>0</v>
      </c>
      <c r="E57" s="35">
        <v>0</v>
      </c>
      <c r="F57" s="35">
        <v>30000000</v>
      </c>
      <c r="G57" s="35">
        <v>614340</v>
      </c>
      <c r="H57" s="35">
        <v>29385660</v>
      </c>
      <c r="I57" s="36">
        <v>7.8854054051220503E-3</v>
      </c>
    </row>
    <row r="58" spans="1:10" s="15" customFormat="1" x14ac:dyDescent="0.2">
      <c r="A58" s="33" t="s">
        <v>92</v>
      </c>
      <c r="B58" s="34" t="s">
        <v>93</v>
      </c>
      <c r="C58" s="35">
        <v>10000000000</v>
      </c>
      <c r="D58" s="35">
        <v>0</v>
      </c>
      <c r="E58" s="35">
        <v>0</v>
      </c>
      <c r="F58" s="35">
        <v>10000000000</v>
      </c>
      <c r="G58" s="35">
        <v>0</v>
      </c>
      <c r="H58" s="35">
        <v>10000000000</v>
      </c>
      <c r="I58" s="36">
        <v>0</v>
      </c>
    </row>
    <row r="59" spans="1:10" x14ac:dyDescent="0.2">
      <c r="A59" s="37"/>
      <c r="B59" s="38"/>
      <c r="C59" s="39"/>
      <c r="D59" s="39"/>
      <c r="E59" s="39"/>
      <c r="F59" s="39"/>
      <c r="G59" s="39"/>
      <c r="H59" s="39"/>
      <c r="I59" s="40"/>
    </row>
    <row r="60" spans="1:10" s="14" customFormat="1" x14ac:dyDescent="0.2">
      <c r="A60" s="25" t="s">
        <v>96</v>
      </c>
      <c r="B60" s="26" t="s">
        <v>97</v>
      </c>
      <c r="C60" s="27">
        <v>1615678985</v>
      </c>
      <c r="D60" s="27">
        <v>0</v>
      </c>
      <c r="E60" s="27">
        <v>0</v>
      </c>
      <c r="F60" s="27">
        <v>1615678985</v>
      </c>
      <c r="G60" s="27">
        <v>108000</v>
      </c>
      <c r="H60" s="27">
        <v>1615570985</v>
      </c>
      <c r="I60" s="28">
        <v>1.38624179404431E-3</v>
      </c>
    </row>
    <row r="61" spans="1:10" x14ac:dyDescent="0.2">
      <c r="A61" s="37" t="s">
        <v>98</v>
      </c>
      <c r="B61" s="38" t="s">
        <v>99</v>
      </c>
      <c r="C61" s="39">
        <v>338079985</v>
      </c>
      <c r="D61" s="39">
        <v>0</v>
      </c>
      <c r="E61" s="39">
        <v>0</v>
      </c>
      <c r="F61" s="39">
        <v>338079985</v>
      </c>
      <c r="G61" s="39">
        <v>0</v>
      </c>
      <c r="H61" s="39">
        <v>338079985</v>
      </c>
      <c r="I61" s="40">
        <v>0</v>
      </c>
    </row>
    <row r="62" spans="1:10" x14ac:dyDescent="0.2">
      <c r="A62" s="37" t="s">
        <v>102</v>
      </c>
      <c r="B62" s="38" t="s">
        <v>103</v>
      </c>
      <c r="C62" s="39">
        <v>100000000</v>
      </c>
      <c r="D62" s="39">
        <v>0</v>
      </c>
      <c r="E62" s="39">
        <v>0</v>
      </c>
      <c r="F62" s="39">
        <v>100000000</v>
      </c>
      <c r="G62" s="39">
        <v>108000</v>
      </c>
      <c r="H62" s="39">
        <v>99892000</v>
      </c>
      <c r="I62" s="40">
        <v>1.38624179404431E-3</v>
      </c>
    </row>
    <row r="63" spans="1:10" x14ac:dyDescent="0.2">
      <c r="A63" s="37" t="s">
        <v>106</v>
      </c>
      <c r="B63" s="38" t="s">
        <v>107</v>
      </c>
      <c r="C63" s="39">
        <v>1177599000</v>
      </c>
      <c r="D63" s="39">
        <v>0</v>
      </c>
      <c r="E63" s="39">
        <v>0</v>
      </c>
      <c r="F63" s="39">
        <v>1177599000</v>
      </c>
      <c r="G63" s="39">
        <v>0</v>
      </c>
      <c r="H63" s="39">
        <v>1177599000</v>
      </c>
      <c r="I63" s="40">
        <v>0</v>
      </c>
    </row>
    <row r="64" spans="1:10" x14ac:dyDescent="0.2">
      <c r="A64" s="37"/>
      <c r="B64" s="38"/>
      <c r="C64" s="39"/>
      <c r="D64" s="39"/>
      <c r="E64" s="39"/>
      <c r="F64" s="39"/>
      <c r="G64" s="39"/>
      <c r="H64" s="39"/>
      <c r="I64" s="40"/>
    </row>
    <row r="65" spans="1:12" s="14" customFormat="1" ht="12.75" customHeight="1" x14ac:dyDescent="0.2">
      <c r="A65" s="25" t="s">
        <v>110</v>
      </c>
      <c r="B65" s="26" t="s">
        <v>111</v>
      </c>
      <c r="C65" s="27">
        <v>5019729032</v>
      </c>
      <c r="D65" s="27">
        <v>0</v>
      </c>
      <c r="E65" s="27">
        <v>0</v>
      </c>
      <c r="F65" s="27">
        <v>5019729032</v>
      </c>
      <c r="G65" s="27">
        <v>374967598</v>
      </c>
      <c r="H65" s="27">
        <v>4644761434</v>
      </c>
      <c r="I65" s="28">
        <v>4.8129236644444999</v>
      </c>
    </row>
    <row r="66" spans="1:12" ht="25.5" customHeight="1" x14ac:dyDescent="0.2">
      <c r="A66" s="37" t="s">
        <v>112</v>
      </c>
      <c r="B66" s="41" t="s">
        <v>113</v>
      </c>
      <c r="C66" s="39">
        <v>5019729032</v>
      </c>
      <c r="D66" s="39">
        <v>0</v>
      </c>
      <c r="E66" s="39">
        <v>0</v>
      </c>
      <c r="F66" s="39">
        <v>5019729032</v>
      </c>
      <c r="G66" s="39">
        <v>374967598</v>
      </c>
      <c r="H66" s="39">
        <v>4644761434</v>
      </c>
      <c r="I66" s="40">
        <v>4.8129236644444999</v>
      </c>
    </row>
    <row r="67" spans="1:12" ht="12.75" customHeight="1" x14ac:dyDescent="0.2">
      <c r="A67" s="37"/>
      <c r="B67" s="38"/>
      <c r="C67" s="39"/>
      <c r="D67" s="39"/>
      <c r="E67" s="39"/>
      <c r="F67" s="39"/>
      <c r="G67" s="39"/>
      <c r="H67" s="39"/>
      <c r="I67" s="40"/>
    </row>
    <row r="68" spans="1:12" s="14" customFormat="1" ht="12.75" customHeight="1" x14ac:dyDescent="0.2">
      <c r="A68" s="25" t="s">
        <v>116</v>
      </c>
      <c r="B68" s="26" t="s">
        <v>117</v>
      </c>
      <c r="C68" s="27">
        <v>107727870124</v>
      </c>
      <c r="D68" s="27">
        <v>0</v>
      </c>
      <c r="E68" s="27">
        <v>0</v>
      </c>
      <c r="F68" s="27">
        <v>107727870124</v>
      </c>
      <c r="G68" s="27">
        <v>7144648096</v>
      </c>
      <c r="H68" s="27">
        <v>100583222028</v>
      </c>
      <c r="I68" s="28">
        <v>91.705646244576897</v>
      </c>
    </row>
    <row r="69" spans="1:12" s="14" customFormat="1" ht="12.75" customHeight="1" x14ac:dyDescent="0.2">
      <c r="A69" s="25"/>
      <c r="B69" s="26"/>
      <c r="C69" s="27"/>
      <c r="D69" s="27"/>
      <c r="E69" s="27"/>
      <c r="F69" s="27"/>
      <c r="G69" s="27"/>
      <c r="H69" s="27"/>
      <c r="I69" s="28"/>
    </row>
    <row r="70" spans="1:12" s="14" customFormat="1" ht="12.75" customHeight="1" x14ac:dyDescent="0.2">
      <c r="A70" s="25" t="s">
        <v>118</v>
      </c>
      <c r="B70" s="26" t="s">
        <v>119</v>
      </c>
      <c r="C70" s="27">
        <v>107727870124</v>
      </c>
      <c r="D70" s="27">
        <v>0</v>
      </c>
      <c r="E70" s="27">
        <v>0</v>
      </c>
      <c r="F70" s="27">
        <v>107727870124</v>
      </c>
      <c r="G70" s="27">
        <v>7144648096</v>
      </c>
      <c r="H70" s="27">
        <v>100583222028</v>
      </c>
      <c r="I70" s="28">
        <v>91.705646244576897</v>
      </c>
    </row>
    <row r="71" spans="1:12" s="14" customFormat="1" ht="12.75" customHeight="1" thickBot="1" x14ac:dyDescent="0.25">
      <c r="A71" s="56" t="s">
        <v>120</v>
      </c>
      <c r="B71" s="57" t="s">
        <v>121</v>
      </c>
      <c r="C71" s="58">
        <v>105727870124</v>
      </c>
      <c r="D71" s="58">
        <v>0</v>
      </c>
      <c r="E71" s="58">
        <v>0</v>
      </c>
      <c r="F71" s="58">
        <v>105727870124</v>
      </c>
      <c r="G71" s="58">
        <v>7144648096</v>
      </c>
      <c r="H71" s="58">
        <v>98583222028</v>
      </c>
      <c r="I71" s="59">
        <v>91.705646244576897</v>
      </c>
    </row>
    <row r="72" spans="1:12" ht="12.75" customHeight="1" x14ac:dyDescent="0.2">
      <c r="A72" s="60" t="s">
        <v>122</v>
      </c>
      <c r="B72" s="61" t="s">
        <v>123</v>
      </c>
      <c r="C72" s="62">
        <v>70732049518</v>
      </c>
      <c r="D72" s="62">
        <v>0</v>
      </c>
      <c r="E72" s="62">
        <v>0</v>
      </c>
      <c r="F72" s="62">
        <v>70732049518</v>
      </c>
      <c r="G72" s="62">
        <v>4824744936</v>
      </c>
      <c r="H72" s="62">
        <v>65907304582</v>
      </c>
      <c r="I72" s="63">
        <v>61.928361813766998</v>
      </c>
    </row>
    <row r="73" spans="1:12" ht="12.75" customHeight="1" x14ac:dyDescent="0.2">
      <c r="A73" s="37" t="s">
        <v>124</v>
      </c>
      <c r="B73" s="38" t="s">
        <v>125</v>
      </c>
      <c r="C73" s="39">
        <v>1250677713</v>
      </c>
      <c r="D73" s="39">
        <v>0</v>
      </c>
      <c r="E73" s="39">
        <v>0</v>
      </c>
      <c r="F73" s="39">
        <v>1250677713</v>
      </c>
      <c r="G73" s="39">
        <v>0</v>
      </c>
      <c r="H73" s="39">
        <v>1250677713</v>
      </c>
      <c r="I73" s="40">
        <v>0</v>
      </c>
    </row>
    <row r="74" spans="1:12" ht="12.75" customHeight="1" x14ac:dyDescent="0.2">
      <c r="A74" s="37" t="s">
        <v>126</v>
      </c>
      <c r="B74" s="38" t="s">
        <v>127</v>
      </c>
      <c r="C74" s="39">
        <v>1637836919</v>
      </c>
      <c r="D74" s="39">
        <v>0</v>
      </c>
      <c r="E74" s="39">
        <v>0</v>
      </c>
      <c r="F74" s="39">
        <v>1637836919</v>
      </c>
      <c r="G74" s="39">
        <v>0</v>
      </c>
      <c r="H74" s="39">
        <v>1637836919</v>
      </c>
      <c r="I74" s="40">
        <v>0</v>
      </c>
    </row>
    <row r="75" spans="1:12" ht="12.75" customHeight="1" x14ac:dyDescent="0.2">
      <c r="A75" s="37" t="s">
        <v>128</v>
      </c>
      <c r="B75" s="38" t="s">
        <v>129</v>
      </c>
      <c r="C75" s="39">
        <v>32107305974</v>
      </c>
      <c r="D75" s="39">
        <v>0</v>
      </c>
      <c r="E75" s="39">
        <v>0</v>
      </c>
      <c r="F75" s="39">
        <v>32107305974</v>
      </c>
      <c r="G75" s="39">
        <v>2319903160</v>
      </c>
      <c r="H75" s="39">
        <v>29787402814</v>
      </c>
      <c r="I75" s="40">
        <v>29.7772844308099</v>
      </c>
    </row>
    <row r="76" spans="1:12" ht="12.75" customHeight="1" x14ac:dyDescent="0.2">
      <c r="A76" s="37"/>
      <c r="B76" s="38"/>
      <c r="C76" s="39"/>
      <c r="D76" s="39"/>
      <c r="E76" s="39"/>
      <c r="F76" s="39"/>
      <c r="G76" s="39"/>
      <c r="H76" s="39"/>
      <c r="I76" s="40"/>
    </row>
    <row r="77" spans="1:12" s="14" customFormat="1" ht="12.75" customHeight="1" x14ac:dyDescent="0.2">
      <c r="A77" s="25" t="s">
        <v>130</v>
      </c>
      <c r="B77" s="26" t="s">
        <v>131</v>
      </c>
      <c r="C77" s="27">
        <v>2000000000</v>
      </c>
      <c r="D77" s="27">
        <v>0</v>
      </c>
      <c r="E77" s="27">
        <v>0</v>
      </c>
      <c r="F77" s="27">
        <v>2000000000</v>
      </c>
      <c r="G77" s="27">
        <v>0</v>
      </c>
      <c r="H77" s="27">
        <v>2000000000</v>
      </c>
      <c r="I77" s="28">
        <v>0</v>
      </c>
    </row>
    <row r="78" spans="1:12" ht="12.75" customHeight="1" x14ac:dyDescent="0.2">
      <c r="A78" s="37" t="s">
        <v>132</v>
      </c>
      <c r="B78" s="38" t="s">
        <v>133</v>
      </c>
      <c r="C78" s="39">
        <v>2000000000</v>
      </c>
      <c r="D78" s="39">
        <v>0</v>
      </c>
      <c r="E78" s="39">
        <v>0</v>
      </c>
      <c r="F78" s="39">
        <v>2000000000</v>
      </c>
      <c r="G78" s="39">
        <v>0</v>
      </c>
      <c r="H78" s="39">
        <v>2000000000</v>
      </c>
      <c r="I78" s="40">
        <v>0</v>
      </c>
    </row>
    <row r="79" spans="1:12" ht="12.75" customHeight="1" x14ac:dyDescent="0.2">
      <c r="A79" s="42"/>
      <c r="B79" s="43"/>
      <c r="C79" s="43"/>
      <c r="D79" s="43"/>
      <c r="E79" s="43"/>
      <c r="F79" s="43"/>
      <c r="G79" s="43"/>
      <c r="H79" s="44"/>
      <c r="I79" s="45"/>
      <c r="J79" s="10"/>
      <c r="K79" s="10"/>
      <c r="L79" s="10"/>
    </row>
    <row r="80" spans="1:12" ht="12.75" customHeight="1" x14ac:dyDescent="0.2">
      <c r="A80" s="42"/>
      <c r="B80" s="43"/>
      <c r="C80" s="43"/>
      <c r="D80" s="43"/>
      <c r="E80" s="43"/>
      <c r="F80" s="43"/>
      <c r="G80" s="43"/>
      <c r="H80" s="44"/>
      <c r="I80" s="45"/>
      <c r="J80" s="10"/>
      <c r="K80" s="10"/>
      <c r="L80" s="10"/>
    </row>
    <row r="81" spans="1:9" x14ac:dyDescent="0.2">
      <c r="A81" s="42"/>
      <c r="B81" s="46"/>
      <c r="C81" s="46"/>
      <c r="D81" s="47"/>
      <c r="E81" s="47"/>
      <c r="F81" s="47"/>
      <c r="G81" s="47"/>
      <c r="H81" s="47"/>
      <c r="I81" s="48"/>
    </row>
    <row r="82" spans="1:9" x14ac:dyDescent="0.2">
      <c r="A82" s="49"/>
      <c r="B82" s="50" t="s">
        <v>157</v>
      </c>
      <c r="C82" s="47"/>
      <c r="D82" s="47"/>
      <c r="E82" s="47"/>
      <c r="F82" s="47"/>
      <c r="G82" s="47"/>
      <c r="H82" s="47"/>
      <c r="I82" s="48"/>
    </row>
    <row r="83" spans="1:9" x14ac:dyDescent="0.2">
      <c r="A83" s="49"/>
      <c r="B83" s="50" t="s">
        <v>159</v>
      </c>
      <c r="C83" s="47"/>
      <c r="D83" s="47"/>
      <c r="E83" s="47"/>
      <c r="F83" s="47"/>
      <c r="G83" s="47"/>
      <c r="H83" s="47"/>
      <c r="I83" s="48"/>
    </row>
    <row r="84" spans="1:9" x14ac:dyDescent="0.2">
      <c r="A84" s="49"/>
      <c r="B84" s="50"/>
      <c r="C84" s="47"/>
      <c r="D84" s="47"/>
      <c r="E84" s="47"/>
      <c r="F84" s="47"/>
      <c r="G84" s="47"/>
      <c r="H84" s="47"/>
      <c r="I84" s="48"/>
    </row>
    <row r="85" spans="1:9" x14ac:dyDescent="0.2">
      <c r="A85" s="49"/>
      <c r="B85" s="47"/>
      <c r="C85" s="47"/>
      <c r="D85" s="47"/>
      <c r="E85" s="47"/>
      <c r="F85" s="47"/>
      <c r="G85" s="47"/>
      <c r="H85" s="47"/>
      <c r="I85" s="48"/>
    </row>
    <row r="86" spans="1:9" x14ac:dyDescent="0.2">
      <c r="A86" s="49"/>
      <c r="B86" s="51" t="s">
        <v>158</v>
      </c>
      <c r="C86" s="52"/>
      <c r="D86" s="47"/>
      <c r="E86" s="47"/>
      <c r="F86" s="47"/>
      <c r="G86" s="47"/>
      <c r="H86" s="47"/>
      <c r="I86" s="48"/>
    </row>
    <row r="87" spans="1:9" x14ac:dyDescent="0.2">
      <c r="A87" s="49"/>
      <c r="B87" s="50" t="s">
        <v>160</v>
      </c>
      <c r="C87" s="47"/>
      <c r="D87" s="47"/>
      <c r="E87" s="47"/>
      <c r="F87" s="47"/>
      <c r="G87" s="47"/>
      <c r="H87" s="47"/>
      <c r="I87" s="48"/>
    </row>
    <row r="88" spans="1:9" x14ac:dyDescent="0.2">
      <c r="A88" s="49"/>
      <c r="B88" s="47"/>
      <c r="C88" s="47"/>
      <c r="D88" s="47"/>
      <c r="E88" s="47"/>
      <c r="F88" s="47"/>
      <c r="G88" s="47"/>
      <c r="H88" s="47"/>
      <c r="I88" s="48"/>
    </row>
    <row r="89" spans="1:9" x14ac:dyDescent="0.2">
      <c r="A89" s="49"/>
      <c r="B89" s="47"/>
      <c r="C89" s="47"/>
      <c r="D89" s="47"/>
      <c r="E89" s="47"/>
      <c r="F89" s="47"/>
      <c r="G89" s="47"/>
      <c r="H89" s="47"/>
      <c r="I89" s="48"/>
    </row>
    <row r="90" spans="1:9" x14ac:dyDescent="0.2">
      <c r="A90" s="49"/>
      <c r="B90" s="47"/>
      <c r="C90" s="47"/>
      <c r="D90" s="47"/>
      <c r="E90" s="47"/>
      <c r="F90" s="47"/>
      <c r="G90" s="47"/>
      <c r="H90" s="47"/>
      <c r="I90" s="48"/>
    </row>
    <row r="91" spans="1:9" x14ac:dyDescent="0.2">
      <c r="A91" s="49"/>
      <c r="B91" s="47"/>
      <c r="C91" s="47"/>
      <c r="D91" s="47"/>
      <c r="E91" s="47"/>
      <c r="F91" s="47"/>
      <c r="G91" s="47"/>
      <c r="H91" s="47"/>
      <c r="I91" s="48"/>
    </row>
    <row r="92" spans="1:9" x14ac:dyDescent="0.2">
      <c r="A92" s="49"/>
      <c r="B92" s="47"/>
      <c r="C92" s="47"/>
      <c r="D92" s="47"/>
      <c r="E92" s="47"/>
      <c r="F92" s="47"/>
      <c r="G92" s="47"/>
      <c r="H92" s="47"/>
      <c r="I92" s="48"/>
    </row>
    <row r="93" spans="1:9" x14ac:dyDescent="0.2">
      <c r="A93" s="49"/>
      <c r="B93" s="47"/>
      <c r="C93" s="47"/>
      <c r="D93" s="47"/>
      <c r="E93" s="47"/>
      <c r="F93" s="47"/>
      <c r="G93" s="47"/>
      <c r="H93" s="47"/>
      <c r="I93" s="48"/>
    </row>
    <row r="94" spans="1:9" x14ac:dyDescent="0.2">
      <c r="A94" s="49"/>
      <c r="B94" s="47"/>
      <c r="C94" s="47"/>
      <c r="D94" s="47"/>
      <c r="E94" s="47"/>
      <c r="F94" s="47"/>
      <c r="G94" s="47"/>
      <c r="H94" s="47"/>
      <c r="I94" s="48"/>
    </row>
    <row r="95" spans="1:9" x14ac:dyDescent="0.2">
      <c r="A95" s="49"/>
      <c r="B95" s="47"/>
      <c r="C95" s="47"/>
      <c r="D95" s="47"/>
      <c r="E95" s="47"/>
      <c r="F95" s="47"/>
      <c r="G95" s="47"/>
      <c r="H95" s="47"/>
      <c r="I95" s="48"/>
    </row>
    <row r="96" spans="1:9" x14ac:dyDescent="0.2">
      <c r="A96" s="49"/>
      <c r="B96" s="47"/>
      <c r="C96" s="47"/>
      <c r="D96" s="47"/>
      <c r="E96" s="47"/>
      <c r="F96" s="47"/>
      <c r="G96" s="47"/>
      <c r="H96" s="47"/>
      <c r="I96" s="48"/>
    </row>
    <row r="97" spans="1:9" x14ac:dyDescent="0.2">
      <c r="A97" s="49"/>
      <c r="B97" s="47"/>
      <c r="C97" s="47"/>
      <c r="D97" s="47"/>
      <c r="E97" s="47"/>
      <c r="F97" s="47"/>
      <c r="G97" s="47"/>
      <c r="H97" s="47"/>
      <c r="I97" s="48"/>
    </row>
    <row r="98" spans="1:9" x14ac:dyDescent="0.2">
      <c r="A98" s="49"/>
      <c r="B98" s="47"/>
      <c r="C98" s="47"/>
      <c r="D98" s="47"/>
      <c r="E98" s="47"/>
      <c r="F98" s="47"/>
      <c r="G98" s="47"/>
      <c r="H98" s="47"/>
      <c r="I98" s="48"/>
    </row>
    <row r="99" spans="1:9" x14ac:dyDescent="0.2">
      <c r="A99" s="49"/>
      <c r="B99" s="47"/>
      <c r="C99" s="47"/>
      <c r="D99" s="47"/>
      <c r="E99" s="47"/>
      <c r="F99" s="47"/>
      <c r="G99" s="47"/>
      <c r="H99" s="47"/>
      <c r="I99" s="48"/>
    </row>
    <row r="100" spans="1:9" x14ac:dyDescent="0.2">
      <c r="A100" s="49"/>
      <c r="B100" s="47"/>
      <c r="C100" s="47"/>
      <c r="D100" s="47"/>
      <c r="E100" s="47"/>
      <c r="F100" s="47"/>
      <c r="G100" s="47"/>
      <c r="H100" s="47"/>
      <c r="I100" s="48"/>
    </row>
    <row r="101" spans="1:9" x14ac:dyDescent="0.2">
      <c r="A101" s="49"/>
      <c r="B101" s="47"/>
      <c r="C101" s="47"/>
      <c r="D101" s="47"/>
      <c r="E101" s="47"/>
      <c r="F101" s="47"/>
      <c r="G101" s="47"/>
      <c r="H101" s="47"/>
      <c r="I101" s="48"/>
    </row>
    <row r="102" spans="1:9" x14ac:dyDescent="0.2">
      <c r="A102" s="49"/>
      <c r="B102" s="47"/>
      <c r="C102" s="47"/>
      <c r="D102" s="47"/>
      <c r="E102" s="47"/>
      <c r="F102" s="47"/>
      <c r="G102" s="47"/>
      <c r="H102" s="47"/>
      <c r="I102" s="48"/>
    </row>
    <row r="103" spans="1:9" x14ac:dyDescent="0.2">
      <c r="A103" s="49"/>
      <c r="B103" s="47"/>
      <c r="C103" s="47"/>
      <c r="D103" s="47"/>
      <c r="E103" s="47"/>
      <c r="F103" s="47"/>
      <c r="G103" s="47"/>
      <c r="H103" s="47"/>
      <c r="I103" s="48"/>
    </row>
    <row r="104" spans="1:9" x14ac:dyDescent="0.2">
      <c r="A104" s="49"/>
      <c r="B104" s="47"/>
      <c r="C104" s="47"/>
      <c r="D104" s="47"/>
      <c r="E104" s="47"/>
      <c r="F104" s="47"/>
      <c r="G104" s="47"/>
      <c r="H104" s="47"/>
      <c r="I104" s="48"/>
    </row>
    <row r="105" spans="1:9" x14ac:dyDescent="0.2">
      <c r="A105" s="49"/>
      <c r="B105" s="47"/>
      <c r="C105" s="47"/>
      <c r="D105" s="47"/>
      <c r="E105" s="47"/>
      <c r="F105" s="47"/>
      <c r="G105" s="47"/>
      <c r="H105" s="47"/>
      <c r="I105" s="48"/>
    </row>
    <row r="106" spans="1:9" x14ac:dyDescent="0.2">
      <c r="A106" s="49"/>
      <c r="B106" s="47"/>
      <c r="C106" s="47"/>
      <c r="D106" s="47"/>
      <c r="E106" s="47"/>
      <c r="F106" s="47"/>
      <c r="G106" s="47"/>
      <c r="H106" s="47"/>
      <c r="I106" s="48"/>
    </row>
    <row r="107" spans="1:9" x14ac:dyDescent="0.2">
      <c r="A107" s="49"/>
      <c r="B107" s="47"/>
      <c r="C107" s="47"/>
      <c r="D107" s="47"/>
      <c r="E107" s="47"/>
      <c r="F107" s="47"/>
      <c r="G107" s="47"/>
      <c r="H107" s="47"/>
      <c r="I107" s="48"/>
    </row>
    <row r="108" spans="1:9" x14ac:dyDescent="0.2">
      <c r="A108" s="49"/>
      <c r="B108" s="47"/>
      <c r="C108" s="47"/>
      <c r="D108" s="47"/>
      <c r="E108" s="47"/>
      <c r="F108" s="47"/>
      <c r="G108" s="47"/>
      <c r="H108" s="47"/>
      <c r="I108" s="48"/>
    </row>
    <row r="109" spans="1:9" ht="13.5" thickBot="1" x14ac:dyDescent="0.25">
      <c r="A109" s="53"/>
      <c r="B109" s="54"/>
      <c r="C109" s="54"/>
      <c r="D109" s="54"/>
      <c r="E109" s="54"/>
      <c r="F109" s="54"/>
      <c r="G109" s="54"/>
      <c r="H109" s="54"/>
      <c r="I109" s="55"/>
    </row>
  </sheetData>
  <mergeCells count="15">
    <mergeCell ref="H8:H9"/>
    <mergeCell ref="I8:I9"/>
    <mergeCell ref="D10:E10"/>
    <mergeCell ref="A8:A9"/>
    <mergeCell ref="B8:B9"/>
    <mergeCell ref="C8:C9"/>
    <mergeCell ref="D8:E8"/>
    <mergeCell ref="F8:F9"/>
    <mergeCell ref="G8:G9"/>
    <mergeCell ref="B1:G1"/>
    <mergeCell ref="H1:H7"/>
    <mergeCell ref="B2:G2"/>
    <mergeCell ref="B3:G3"/>
    <mergeCell ref="B4:G4"/>
    <mergeCell ref="B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zoomScaleNormal="100" workbookViewId="0">
      <selection activeCell="J10" sqref="J10"/>
    </sheetView>
  </sheetViews>
  <sheetFormatPr baseColWidth="10" defaultColWidth="6.85546875" defaultRowHeight="12.75" x14ac:dyDescent="0.2"/>
  <cols>
    <col min="1" max="1" width="7.28515625" customWidth="1"/>
    <col min="2" max="2" width="30.140625" customWidth="1"/>
    <col min="3" max="3" width="13.28515625" customWidth="1"/>
    <col min="4" max="4" width="8.5703125" customWidth="1"/>
    <col min="5" max="5" width="11.28515625" customWidth="1"/>
    <col min="6" max="6" width="13.140625" customWidth="1"/>
    <col min="7" max="7" width="13.28515625" customWidth="1"/>
    <col min="8" max="8" width="15.85546875" customWidth="1"/>
    <col min="9" max="9" width="9.140625" customWidth="1"/>
    <col min="10" max="10" width="24.140625" style="131" customWidth="1"/>
    <col min="11" max="11" width="11" bestFit="1" customWidth="1"/>
  </cols>
  <sheetData>
    <row r="1" spans="1:10" ht="15.75" x14ac:dyDescent="0.25">
      <c r="A1" s="16"/>
      <c r="B1" s="196" t="s">
        <v>152</v>
      </c>
      <c r="C1" s="196"/>
      <c r="D1" s="196"/>
      <c r="E1" s="196"/>
      <c r="F1" s="196"/>
      <c r="G1" s="196"/>
      <c r="H1" s="197"/>
      <c r="I1" s="17"/>
    </row>
    <row r="2" spans="1:10" ht="15.75" x14ac:dyDescent="0.25">
      <c r="A2" s="18"/>
      <c r="B2" s="199" t="s">
        <v>153</v>
      </c>
      <c r="C2" s="199"/>
      <c r="D2" s="199"/>
      <c r="E2" s="199"/>
      <c r="F2" s="199"/>
      <c r="G2" s="199"/>
      <c r="H2" s="198"/>
      <c r="I2" s="19"/>
    </row>
    <row r="3" spans="1:10" ht="15.75" x14ac:dyDescent="0.25">
      <c r="A3" s="18"/>
      <c r="B3" s="199" t="s">
        <v>154</v>
      </c>
      <c r="C3" s="199"/>
      <c r="D3" s="199"/>
      <c r="E3" s="199"/>
      <c r="F3" s="199"/>
      <c r="G3" s="199"/>
      <c r="H3" s="198"/>
      <c r="I3" s="19"/>
    </row>
    <row r="4" spans="1:10" ht="15.75" x14ac:dyDescent="0.25">
      <c r="A4" s="18"/>
      <c r="B4" s="199" t="s">
        <v>155</v>
      </c>
      <c r="C4" s="199"/>
      <c r="D4" s="199"/>
      <c r="E4" s="199"/>
      <c r="F4" s="199"/>
      <c r="G4" s="199"/>
      <c r="H4" s="198"/>
      <c r="I4" s="19"/>
    </row>
    <row r="5" spans="1:10" ht="15.75" x14ac:dyDescent="0.25">
      <c r="A5" s="18"/>
      <c r="B5" s="199" t="s">
        <v>200</v>
      </c>
      <c r="C5" s="199"/>
      <c r="D5" s="199"/>
      <c r="E5" s="199"/>
      <c r="F5" s="199"/>
      <c r="G5" s="199"/>
      <c r="H5" s="198"/>
      <c r="I5" s="19"/>
    </row>
    <row r="6" spans="1:10" ht="15.75" x14ac:dyDescent="0.25">
      <c r="A6" s="20"/>
      <c r="B6" s="21"/>
      <c r="C6" s="22"/>
      <c r="D6" s="22"/>
      <c r="E6" s="22"/>
      <c r="F6" s="22"/>
      <c r="G6" s="22"/>
      <c r="H6" s="198"/>
      <c r="I6" s="19"/>
    </row>
    <row r="7" spans="1:10" ht="16.5" thickBot="1" x14ac:dyDescent="0.3">
      <c r="A7" s="18"/>
      <c r="B7" s="23" t="s">
        <v>156</v>
      </c>
      <c r="C7" s="23"/>
      <c r="D7" s="23"/>
      <c r="E7" s="23"/>
      <c r="F7" s="23"/>
      <c r="G7" s="23"/>
      <c r="H7" s="198"/>
      <c r="I7" s="19"/>
    </row>
    <row r="8" spans="1:10" ht="20.25" customHeight="1" x14ac:dyDescent="0.2">
      <c r="A8" s="219" t="s">
        <v>142</v>
      </c>
      <c r="B8" s="218" t="s">
        <v>143</v>
      </c>
      <c r="C8" s="218" t="s">
        <v>144</v>
      </c>
      <c r="D8" s="218" t="s">
        <v>145</v>
      </c>
      <c r="E8" s="218"/>
      <c r="F8" s="218" t="s">
        <v>146</v>
      </c>
      <c r="G8" s="222" t="s">
        <v>147</v>
      </c>
      <c r="H8" s="214" t="s">
        <v>204</v>
      </c>
      <c r="I8" s="216" t="s">
        <v>203</v>
      </c>
    </row>
    <row r="9" spans="1:10" ht="17.25" customHeight="1" x14ac:dyDescent="0.2">
      <c r="A9" s="220"/>
      <c r="B9" s="221"/>
      <c r="C9" s="221"/>
      <c r="D9" s="101" t="s">
        <v>150</v>
      </c>
      <c r="E9" s="101" t="s">
        <v>151</v>
      </c>
      <c r="F9" s="221"/>
      <c r="G9" s="223"/>
      <c r="H9" s="215"/>
      <c r="I9" s="217"/>
    </row>
    <row r="10" spans="1:10" ht="17.25" customHeight="1" thickBot="1" x14ac:dyDescent="0.25">
      <c r="A10" s="102">
        <v>1</v>
      </c>
      <c r="B10" s="103">
        <v>2</v>
      </c>
      <c r="C10" s="103">
        <v>3</v>
      </c>
      <c r="D10" s="213">
        <v>4</v>
      </c>
      <c r="E10" s="213"/>
      <c r="F10" s="103">
        <v>5</v>
      </c>
      <c r="G10" s="104">
        <v>6</v>
      </c>
      <c r="H10" s="138" t="s">
        <v>197</v>
      </c>
      <c r="I10" s="139" t="s">
        <v>223</v>
      </c>
    </row>
    <row r="11" spans="1:10" s="9" customFormat="1" x14ac:dyDescent="0.2">
      <c r="A11" s="95" t="s">
        <v>6</v>
      </c>
      <c r="B11" s="96" t="s">
        <v>7</v>
      </c>
      <c r="C11" s="97">
        <v>140681119803</v>
      </c>
      <c r="D11" s="97">
        <v>0</v>
      </c>
      <c r="E11" s="97">
        <v>0</v>
      </c>
      <c r="F11" s="97">
        <v>140681119803</v>
      </c>
      <c r="G11" s="97">
        <v>7790848643</v>
      </c>
      <c r="H11" s="97">
        <f>F11-G11</f>
        <v>132890271160</v>
      </c>
      <c r="I11" s="136">
        <f>G11/F11*100</f>
        <v>5.5379489827133588</v>
      </c>
      <c r="J11" s="132"/>
    </row>
    <row r="12" spans="1:10" s="114" customFormat="1" ht="12.75" customHeight="1" x14ac:dyDescent="0.2">
      <c r="A12" s="29"/>
      <c r="B12" s="30"/>
      <c r="C12" s="31"/>
      <c r="D12" s="31"/>
      <c r="E12" s="31"/>
      <c r="F12" s="31"/>
      <c r="G12" s="31"/>
      <c r="H12" s="31"/>
      <c r="I12" s="140"/>
      <c r="J12" s="132"/>
    </row>
    <row r="13" spans="1:10" s="114" customFormat="1" ht="12.75" customHeight="1" x14ac:dyDescent="0.2">
      <c r="A13" s="25" t="s">
        <v>8</v>
      </c>
      <c r="B13" s="26" t="s">
        <v>9</v>
      </c>
      <c r="C13" s="27">
        <v>0</v>
      </c>
      <c r="D13" s="27">
        <v>0</v>
      </c>
      <c r="E13" s="27">
        <v>0</v>
      </c>
      <c r="F13" s="27">
        <v>0</v>
      </c>
      <c r="G13" s="27">
        <v>171938810</v>
      </c>
      <c r="H13" s="27">
        <f>F13-G13</f>
        <v>-171938810</v>
      </c>
      <c r="I13" s="28">
        <v>0</v>
      </c>
      <c r="J13" s="132"/>
    </row>
    <row r="14" spans="1:10" s="47" customFormat="1" ht="12.75" hidden="1" customHeight="1" x14ac:dyDescent="0.2">
      <c r="A14" s="33" t="s">
        <v>10</v>
      </c>
      <c r="B14" s="34" t="s">
        <v>11</v>
      </c>
      <c r="C14" s="35">
        <v>0</v>
      </c>
      <c r="D14" s="35">
        <v>0</v>
      </c>
      <c r="E14" s="35">
        <v>0</v>
      </c>
      <c r="F14" s="35">
        <v>0</v>
      </c>
      <c r="G14" s="35">
        <v>171938810</v>
      </c>
      <c r="H14" s="27">
        <f t="shared" ref="H14:H76" si="0">F14-G14</f>
        <v>-171938810</v>
      </c>
      <c r="I14" s="141">
        <f t="shared" ref="I14:I74" si="1">F14/G14/100</f>
        <v>0</v>
      </c>
      <c r="J14" s="132"/>
    </row>
    <row r="15" spans="1:10" s="47" customFormat="1" ht="12.75" hidden="1" customHeight="1" x14ac:dyDescent="0.2">
      <c r="A15" s="33" t="s">
        <v>12</v>
      </c>
      <c r="B15" s="34" t="s">
        <v>13</v>
      </c>
      <c r="C15" s="35">
        <v>0</v>
      </c>
      <c r="D15" s="35">
        <v>0</v>
      </c>
      <c r="E15" s="35">
        <v>0</v>
      </c>
      <c r="F15" s="35">
        <v>0</v>
      </c>
      <c r="G15" s="35">
        <v>171938810</v>
      </c>
      <c r="H15" s="27">
        <f t="shared" si="0"/>
        <v>-171938810</v>
      </c>
      <c r="I15" s="141">
        <f t="shared" si="1"/>
        <v>0</v>
      </c>
      <c r="J15" s="132"/>
    </row>
    <row r="16" spans="1:10" s="47" customFormat="1" ht="12.75" hidden="1" customHeight="1" x14ac:dyDescent="0.2">
      <c r="A16" s="33" t="s">
        <v>14</v>
      </c>
      <c r="B16" s="34" t="s">
        <v>15</v>
      </c>
      <c r="C16" s="35">
        <v>0</v>
      </c>
      <c r="D16" s="35">
        <v>0</v>
      </c>
      <c r="E16" s="35">
        <v>0</v>
      </c>
      <c r="F16" s="35">
        <v>0</v>
      </c>
      <c r="G16" s="35">
        <v>171938810</v>
      </c>
      <c r="H16" s="27">
        <f t="shared" si="0"/>
        <v>-171938810</v>
      </c>
      <c r="I16" s="141">
        <f t="shared" si="1"/>
        <v>0</v>
      </c>
      <c r="J16" s="132"/>
    </row>
    <row r="17" spans="1:10" s="47" customFormat="1" ht="12.75" hidden="1" customHeight="1" x14ac:dyDescent="0.2">
      <c r="A17" s="33" t="s">
        <v>16</v>
      </c>
      <c r="B17" s="34" t="s">
        <v>17</v>
      </c>
      <c r="C17" s="35">
        <v>0</v>
      </c>
      <c r="D17" s="35">
        <v>0</v>
      </c>
      <c r="E17" s="35">
        <v>0</v>
      </c>
      <c r="F17" s="35">
        <v>0</v>
      </c>
      <c r="G17" s="35">
        <v>171938810</v>
      </c>
      <c r="H17" s="27">
        <f t="shared" si="0"/>
        <v>-171938810</v>
      </c>
      <c r="I17" s="141">
        <f t="shared" si="1"/>
        <v>0</v>
      </c>
      <c r="J17" s="132"/>
    </row>
    <row r="18" spans="1:10" s="47" customFormat="1" ht="12.75" hidden="1" customHeight="1" x14ac:dyDescent="0.2">
      <c r="A18" s="33" t="s">
        <v>18</v>
      </c>
      <c r="B18" s="34" t="s">
        <v>19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27">
        <f t="shared" si="0"/>
        <v>0</v>
      </c>
      <c r="I18" s="141" t="e">
        <f t="shared" si="1"/>
        <v>#DIV/0!</v>
      </c>
      <c r="J18" s="132"/>
    </row>
    <row r="19" spans="1:10" s="47" customFormat="1" ht="12.75" hidden="1" customHeight="1" x14ac:dyDescent="0.2">
      <c r="A19" s="33" t="s">
        <v>20</v>
      </c>
      <c r="B19" s="34" t="s">
        <v>21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27">
        <f t="shared" si="0"/>
        <v>0</v>
      </c>
      <c r="I19" s="141" t="e">
        <f t="shared" si="1"/>
        <v>#DIV/0!</v>
      </c>
      <c r="J19" s="132"/>
    </row>
    <row r="20" spans="1:10" s="47" customFormat="1" ht="12.75" hidden="1" customHeight="1" x14ac:dyDescent="0.2">
      <c r="A20" s="33" t="s">
        <v>22</v>
      </c>
      <c r="B20" s="34" t="s">
        <v>23</v>
      </c>
      <c r="C20" s="35">
        <v>0</v>
      </c>
      <c r="D20" s="35">
        <v>0</v>
      </c>
      <c r="E20" s="35">
        <v>0</v>
      </c>
      <c r="F20" s="35">
        <v>0</v>
      </c>
      <c r="G20" s="35">
        <v>171938810</v>
      </c>
      <c r="H20" s="27">
        <f t="shared" si="0"/>
        <v>-171938810</v>
      </c>
      <c r="I20" s="141">
        <f t="shared" si="1"/>
        <v>0</v>
      </c>
      <c r="J20" s="132"/>
    </row>
    <row r="21" spans="1:10" s="47" customFormat="1" ht="12.75" hidden="1" customHeight="1" x14ac:dyDescent="0.2">
      <c r="A21" s="33" t="s">
        <v>24</v>
      </c>
      <c r="B21" s="34" t="s">
        <v>25</v>
      </c>
      <c r="C21" s="35">
        <v>0</v>
      </c>
      <c r="D21" s="35">
        <v>0</v>
      </c>
      <c r="E21" s="35">
        <v>0</v>
      </c>
      <c r="F21" s="35">
        <v>0</v>
      </c>
      <c r="G21" s="35">
        <v>171938810</v>
      </c>
      <c r="H21" s="27">
        <f t="shared" si="0"/>
        <v>-171938810</v>
      </c>
      <c r="I21" s="141">
        <f t="shared" si="1"/>
        <v>0</v>
      </c>
      <c r="J21" s="132"/>
    </row>
    <row r="22" spans="1:10" s="47" customFormat="1" ht="12.75" hidden="1" customHeight="1" x14ac:dyDescent="0.2">
      <c r="A22" s="33" t="s">
        <v>26</v>
      </c>
      <c r="B22" s="34" t="s">
        <v>27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27">
        <f t="shared" si="0"/>
        <v>0</v>
      </c>
      <c r="I22" s="141" t="e">
        <f t="shared" si="1"/>
        <v>#DIV/0!</v>
      </c>
      <c r="J22" s="132"/>
    </row>
    <row r="23" spans="1:10" s="47" customFormat="1" ht="12.75" hidden="1" customHeight="1" x14ac:dyDescent="0.2">
      <c r="A23" s="33" t="s">
        <v>28</v>
      </c>
      <c r="B23" s="34" t="s">
        <v>29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27">
        <f t="shared" si="0"/>
        <v>0</v>
      </c>
      <c r="I23" s="141" t="e">
        <f t="shared" si="1"/>
        <v>#DIV/0!</v>
      </c>
      <c r="J23" s="132"/>
    </row>
    <row r="24" spans="1:10" s="47" customFormat="1" ht="12.75" hidden="1" customHeight="1" x14ac:dyDescent="0.2">
      <c r="A24" s="33" t="s">
        <v>30</v>
      </c>
      <c r="B24" s="34" t="s">
        <v>31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27">
        <f t="shared" si="0"/>
        <v>0</v>
      </c>
      <c r="I24" s="141" t="e">
        <f t="shared" si="1"/>
        <v>#DIV/0!</v>
      </c>
      <c r="J24" s="132"/>
    </row>
    <row r="25" spans="1:10" s="47" customFormat="1" ht="12.75" hidden="1" customHeight="1" x14ac:dyDescent="0.2">
      <c r="A25" s="33" t="s">
        <v>32</v>
      </c>
      <c r="B25" s="34" t="s">
        <v>29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27">
        <f t="shared" si="0"/>
        <v>0</v>
      </c>
      <c r="I25" s="141" t="e">
        <f t="shared" si="1"/>
        <v>#DIV/0!</v>
      </c>
      <c r="J25" s="132"/>
    </row>
    <row r="26" spans="1:10" s="47" customFormat="1" ht="12.75" hidden="1" customHeight="1" x14ac:dyDescent="0.2">
      <c r="A26" s="33" t="s">
        <v>33</v>
      </c>
      <c r="B26" s="34" t="s">
        <v>34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27">
        <f t="shared" si="0"/>
        <v>0</v>
      </c>
      <c r="I26" s="141" t="e">
        <f t="shared" si="1"/>
        <v>#DIV/0!</v>
      </c>
      <c r="J26" s="132"/>
    </row>
    <row r="27" spans="1:10" s="94" customFormat="1" ht="12.75" customHeight="1" x14ac:dyDescent="0.2">
      <c r="A27" s="25" t="s">
        <v>35</v>
      </c>
      <c r="B27" s="26" t="s">
        <v>36</v>
      </c>
      <c r="C27" s="27">
        <v>32953249679</v>
      </c>
      <c r="D27" s="27">
        <v>0</v>
      </c>
      <c r="E27" s="27">
        <v>0</v>
      </c>
      <c r="F27" s="27">
        <v>32953249679</v>
      </c>
      <c r="G27" s="27">
        <v>474261737</v>
      </c>
      <c r="H27" s="27">
        <f t="shared" si="0"/>
        <v>32478987942</v>
      </c>
      <c r="I27" s="141">
        <f t="shared" si="1"/>
        <v>0.69483255991617143</v>
      </c>
      <c r="J27" s="132"/>
    </row>
    <row r="28" spans="1:10" s="94" customFormat="1" ht="12.75" customHeight="1" x14ac:dyDescent="0.2">
      <c r="A28" s="25" t="s">
        <v>37</v>
      </c>
      <c r="B28" s="26" t="s">
        <v>11</v>
      </c>
      <c r="C28" s="27">
        <v>26317841662</v>
      </c>
      <c r="D28" s="27">
        <v>0</v>
      </c>
      <c r="E28" s="27">
        <v>0</v>
      </c>
      <c r="F28" s="27">
        <v>26317841662</v>
      </c>
      <c r="G28" s="27">
        <v>99186139</v>
      </c>
      <c r="H28" s="27">
        <f t="shared" si="0"/>
        <v>26218655523</v>
      </c>
      <c r="I28" s="141">
        <f t="shared" si="1"/>
        <v>2.6533789829242171</v>
      </c>
      <c r="J28" s="132"/>
    </row>
    <row r="29" spans="1:10" s="50" customFormat="1" ht="12.75" customHeight="1" x14ac:dyDescent="0.2">
      <c r="A29" s="37" t="s">
        <v>38</v>
      </c>
      <c r="B29" s="38" t="s">
        <v>39</v>
      </c>
      <c r="C29" s="39">
        <v>622797869</v>
      </c>
      <c r="D29" s="39">
        <v>0</v>
      </c>
      <c r="E29" s="39">
        <v>0</v>
      </c>
      <c r="F29" s="39">
        <v>622797869</v>
      </c>
      <c r="G29" s="39">
        <v>0</v>
      </c>
      <c r="H29" s="31">
        <f t="shared" si="0"/>
        <v>622797869</v>
      </c>
      <c r="I29" s="32">
        <v>0</v>
      </c>
      <c r="J29" s="132"/>
    </row>
    <row r="30" spans="1:10" s="50" customFormat="1" ht="12.75" hidden="1" customHeight="1" x14ac:dyDescent="0.2">
      <c r="A30" s="37" t="s">
        <v>40</v>
      </c>
      <c r="B30" s="38" t="s">
        <v>41</v>
      </c>
      <c r="C30" s="39">
        <v>578890619</v>
      </c>
      <c r="D30" s="39">
        <v>0</v>
      </c>
      <c r="E30" s="39">
        <v>0</v>
      </c>
      <c r="F30" s="39">
        <v>578890619</v>
      </c>
      <c r="G30" s="39">
        <v>0</v>
      </c>
      <c r="H30" s="31">
        <f t="shared" si="0"/>
        <v>578890619</v>
      </c>
      <c r="I30" s="140" t="e">
        <f t="shared" si="1"/>
        <v>#DIV/0!</v>
      </c>
      <c r="J30" s="132"/>
    </row>
    <row r="31" spans="1:10" s="50" customFormat="1" ht="12.75" hidden="1" customHeight="1" x14ac:dyDescent="0.2">
      <c r="A31" s="37" t="s">
        <v>42</v>
      </c>
      <c r="B31" s="38" t="s">
        <v>43</v>
      </c>
      <c r="C31" s="39">
        <v>43907250</v>
      </c>
      <c r="D31" s="39">
        <v>0</v>
      </c>
      <c r="E31" s="39">
        <v>0</v>
      </c>
      <c r="F31" s="39">
        <v>43907250</v>
      </c>
      <c r="G31" s="39">
        <v>0</v>
      </c>
      <c r="H31" s="31">
        <f t="shared" si="0"/>
        <v>43907250</v>
      </c>
      <c r="I31" s="140" t="e">
        <f t="shared" si="1"/>
        <v>#DIV/0!</v>
      </c>
      <c r="J31" s="132"/>
    </row>
    <row r="32" spans="1:10" s="50" customFormat="1" ht="12.75" customHeight="1" x14ac:dyDescent="0.2">
      <c r="A32" s="37" t="s">
        <v>44</v>
      </c>
      <c r="B32" s="38" t="s">
        <v>45</v>
      </c>
      <c r="C32" s="39">
        <v>8652023793</v>
      </c>
      <c r="D32" s="39">
        <v>0</v>
      </c>
      <c r="E32" s="39">
        <v>0</v>
      </c>
      <c r="F32" s="39">
        <v>8652023793</v>
      </c>
      <c r="G32" s="39">
        <v>103500</v>
      </c>
      <c r="H32" s="31">
        <f t="shared" si="0"/>
        <v>8651920293</v>
      </c>
      <c r="I32" s="140">
        <f>F32/G32/100</f>
        <v>835.94432782608692</v>
      </c>
      <c r="J32" s="132"/>
    </row>
    <row r="33" spans="1:10" s="50" customFormat="1" ht="12.75" hidden="1" customHeight="1" x14ac:dyDescent="0.2">
      <c r="A33" s="37" t="s">
        <v>46</v>
      </c>
      <c r="B33" s="38" t="s">
        <v>47</v>
      </c>
      <c r="C33" s="39">
        <v>4568075537</v>
      </c>
      <c r="D33" s="39">
        <v>0</v>
      </c>
      <c r="E33" s="39">
        <v>0</v>
      </c>
      <c r="F33" s="39">
        <v>4568075537</v>
      </c>
      <c r="G33" s="39">
        <v>103500</v>
      </c>
      <c r="H33" s="31">
        <f t="shared" si="0"/>
        <v>4567972037</v>
      </c>
      <c r="I33" s="140">
        <f t="shared" si="1"/>
        <v>441.35995526570048</v>
      </c>
      <c r="J33" s="132"/>
    </row>
    <row r="34" spans="1:10" s="50" customFormat="1" ht="12.75" hidden="1" customHeight="1" x14ac:dyDescent="0.2">
      <c r="A34" s="37" t="s">
        <v>48</v>
      </c>
      <c r="B34" s="38" t="s">
        <v>49</v>
      </c>
      <c r="C34" s="39">
        <v>4083948256</v>
      </c>
      <c r="D34" s="39">
        <v>0</v>
      </c>
      <c r="E34" s="39">
        <v>0</v>
      </c>
      <c r="F34" s="39">
        <v>4083948256</v>
      </c>
      <c r="G34" s="39">
        <v>0</v>
      </c>
      <c r="H34" s="31">
        <f t="shared" si="0"/>
        <v>4083948256</v>
      </c>
      <c r="I34" s="140" t="e">
        <f t="shared" si="1"/>
        <v>#DIV/0!</v>
      </c>
      <c r="J34" s="132"/>
    </row>
    <row r="35" spans="1:10" s="50" customFormat="1" ht="12.75" customHeight="1" x14ac:dyDescent="0.2">
      <c r="A35" s="37" t="s">
        <v>50</v>
      </c>
      <c r="B35" s="38" t="s">
        <v>51</v>
      </c>
      <c r="C35" s="39">
        <v>3100000000</v>
      </c>
      <c r="D35" s="39">
        <v>0</v>
      </c>
      <c r="E35" s="39">
        <v>0</v>
      </c>
      <c r="F35" s="39">
        <v>3100000000</v>
      </c>
      <c r="G35" s="39">
        <v>74651230</v>
      </c>
      <c r="H35" s="31">
        <f t="shared" si="0"/>
        <v>3025348770</v>
      </c>
      <c r="I35" s="140">
        <f t="shared" si="1"/>
        <v>0.41526442364044103</v>
      </c>
      <c r="J35" s="132"/>
    </row>
    <row r="36" spans="1:10" s="50" customFormat="1" ht="12.75" hidden="1" customHeight="1" x14ac:dyDescent="0.2">
      <c r="A36" s="37" t="s">
        <v>52</v>
      </c>
      <c r="B36" s="38" t="s">
        <v>21</v>
      </c>
      <c r="C36" s="39">
        <v>1600000000</v>
      </c>
      <c r="D36" s="39">
        <v>0</v>
      </c>
      <c r="E36" s="39">
        <v>0</v>
      </c>
      <c r="F36" s="39">
        <v>1600000000</v>
      </c>
      <c r="G36" s="39">
        <v>5147500</v>
      </c>
      <c r="H36" s="31">
        <f t="shared" si="0"/>
        <v>1594852500</v>
      </c>
      <c r="I36" s="140">
        <f t="shared" si="1"/>
        <v>3.1083050024283629</v>
      </c>
      <c r="J36" s="132"/>
    </row>
    <row r="37" spans="1:10" s="50" customFormat="1" ht="12.75" hidden="1" customHeight="1" x14ac:dyDescent="0.2">
      <c r="A37" s="37" t="s">
        <v>53</v>
      </c>
      <c r="B37" s="38" t="s">
        <v>25</v>
      </c>
      <c r="C37" s="39">
        <v>1500000000</v>
      </c>
      <c r="D37" s="39">
        <v>0</v>
      </c>
      <c r="E37" s="39">
        <v>0</v>
      </c>
      <c r="F37" s="39">
        <v>1500000000</v>
      </c>
      <c r="G37" s="39">
        <v>69503730</v>
      </c>
      <c r="H37" s="31">
        <f t="shared" si="0"/>
        <v>1430496270</v>
      </c>
      <c r="I37" s="140">
        <f t="shared" si="1"/>
        <v>0.2158157554997408</v>
      </c>
      <c r="J37" s="132"/>
    </row>
    <row r="38" spans="1:10" s="50" customFormat="1" ht="12.75" customHeight="1" x14ac:dyDescent="0.2">
      <c r="A38" s="37" t="s">
        <v>54</v>
      </c>
      <c r="B38" s="38" t="s">
        <v>55</v>
      </c>
      <c r="C38" s="39">
        <v>2320000000</v>
      </c>
      <c r="D38" s="39">
        <v>0</v>
      </c>
      <c r="E38" s="39">
        <v>0</v>
      </c>
      <c r="F38" s="39">
        <v>2320000000</v>
      </c>
      <c r="G38" s="39">
        <v>2386145</v>
      </c>
      <c r="H38" s="31">
        <f t="shared" si="0"/>
        <v>2317613855</v>
      </c>
      <c r="I38" s="140">
        <f t="shared" si="1"/>
        <v>9.7227955551737217</v>
      </c>
      <c r="J38" s="132"/>
    </row>
    <row r="39" spans="1:10" s="50" customFormat="1" ht="12.75" hidden="1" customHeight="1" x14ac:dyDescent="0.2">
      <c r="A39" s="37" t="s">
        <v>56</v>
      </c>
      <c r="B39" s="38" t="s">
        <v>57</v>
      </c>
      <c r="C39" s="39">
        <v>1100000000</v>
      </c>
      <c r="D39" s="39">
        <v>0</v>
      </c>
      <c r="E39" s="39">
        <v>0</v>
      </c>
      <c r="F39" s="39">
        <v>1100000000</v>
      </c>
      <c r="G39" s="39">
        <v>2374145</v>
      </c>
      <c r="H39" s="31">
        <f t="shared" si="0"/>
        <v>1097625855</v>
      </c>
      <c r="I39" s="140">
        <f t="shared" si="1"/>
        <v>4.6332469162582743</v>
      </c>
      <c r="J39" s="132"/>
    </row>
    <row r="40" spans="1:10" s="50" customFormat="1" ht="12.75" hidden="1" customHeight="1" x14ac:dyDescent="0.2">
      <c r="A40" s="37" t="s">
        <v>58</v>
      </c>
      <c r="B40" s="38" t="s">
        <v>59</v>
      </c>
      <c r="C40" s="39">
        <v>1200000000</v>
      </c>
      <c r="D40" s="39">
        <v>0</v>
      </c>
      <c r="E40" s="39">
        <v>0</v>
      </c>
      <c r="F40" s="39">
        <v>1200000000</v>
      </c>
      <c r="G40" s="39">
        <v>0</v>
      </c>
      <c r="H40" s="31">
        <f t="shared" si="0"/>
        <v>1200000000</v>
      </c>
      <c r="I40" s="140" t="e">
        <f t="shared" si="1"/>
        <v>#DIV/0!</v>
      </c>
      <c r="J40" s="132"/>
    </row>
    <row r="41" spans="1:10" s="50" customFormat="1" ht="12.75" hidden="1" customHeight="1" x14ac:dyDescent="0.2">
      <c r="A41" s="37" t="s">
        <v>60</v>
      </c>
      <c r="B41" s="38" t="s">
        <v>61</v>
      </c>
      <c r="C41" s="39">
        <v>20000000</v>
      </c>
      <c r="D41" s="39">
        <v>0</v>
      </c>
      <c r="E41" s="39">
        <v>0</v>
      </c>
      <c r="F41" s="39">
        <v>20000000</v>
      </c>
      <c r="G41" s="39">
        <v>12000</v>
      </c>
      <c r="H41" s="31">
        <f t="shared" si="0"/>
        <v>19988000</v>
      </c>
      <c r="I41" s="140">
        <f t="shared" si="1"/>
        <v>16.666666666666668</v>
      </c>
      <c r="J41" s="132"/>
    </row>
    <row r="42" spans="1:10" s="50" customFormat="1" ht="12.75" customHeight="1" x14ac:dyDescent="0.2">
      <c r="A42" s="37" t="s">
        <v>62</v>
      </c>
      <c r="B42" s="38" t="s">
        <v>31</v>
      </c>
      <c r="C42" s="39">
        <v>1250000000</v>
      </c>
      <c r="D42" s="39">
        <v>0</v>
      </c>
      <c r="E42" s="39">
        <v>0</v>
      </c>
      <c r="F42" s="39">
        <v>1250000000</v>
      </c>
      <c r="G42" s="39">
        <v>5644257</v>
      </c>
      <c r="H42" s="31">
        <f t="shared" si="0"/>
        <v>1244355743</v>
      </c>
      <c r="I42" s="140">
        <f t="shared" si="1"/>
        <v>2.2146404743795332</v>
      </c>
      <c r="J42" s="133"/>
    </row>
    <row r="43" spans="1:10" s="50" customFormat="1" ht="12.75" customHeight="1" x14ac:dyDescent="0.2">
      <c r="A43" s="37" t="s">
        <v>64</v>
      </c>
      <c r="B43" s="38" t="s">
        <v>65</v>
      </c>
      <c r="C43" s="39">
        <v>195000000</v>
      </c>
      <c r="D43" s="39">
        <v>0</v>
      </c>
      <c r="E43" s="39">
        <v>0</v>
      </c>
      <c r="F43" s="39">
        <v>195000000</v>
      </c>
      <c r="G43" s="39">
        <v>13641500</v>
      </c>
      <c r="H43" s="31">
        <f t="shared" si="0"/>
        <v>181358500</v>
      </c>
      <c r="I43" s="140">
        <f t="shared" si="1"/>
        <v>0.14294615694754975</v>
      </c>
      <c r="J43" s="133"/>
    </row>
    <row r="44" spans="1:10" s="50" customFormat="1" ht="12.75" hidden="1" customHeight="1" x14ac:dyDescent="0.2">
      <c r="A44" s="37" t="s">
        <v>66</v>
      </c>
      <c r="B44" s="38" t="s">
        <v>67</v>
      </c>
      <c r="C44" s="39">
        <v>5000000</v>
      </c>
      <c r="D44" s="39">
        <v>0</v>
      </c>
      <c r="E44" s="39">
        <v>0</v>
      </c>
      <c r="F44" s="39">
        <v>5000000</v>
      </c>
      <c r="G44" s="39">
        <v>0</v>
      </c>
      <c r="H44" s="31">
        <f t="shared" si="0"/>
        <v>5000000</v>
      </c>
      <c r="I44" s="140" t="e">
        <f t="shared" si="1"/>
        <v>#DIV/0!</v>
      </c>
      <c r="J44" s="133"/>
    </row>
    <row r="45" spans="1:10" s="50" customFormat="1" ht="12.75" hidden="1" customHeight="1" x14ac:dyDescent="0.2">
      <c r="A45" s="37" t="s">
        <v>68</v>
      </c>
      <c r="B45" s="38" t="s">
        <v>69</v>
      </c>
      <c r="C45" s="39">
        <v>50000000</v>
      </c>
      <c r="D45" s="39">
        <v>0</v>
      </c>
      <c r="E45" s="39">
        <v>0</v>
      </c>
      <c r="F45" s="39">
        <v>50000000</v>
      </c>
      <c r="G45" s="39">
        <v>0</v>
      </c>
      <c r="H45" s="31">
        <f t="shared" si="0"/>
        <v>50000000</v>
      </c>
      <c r="I45" s="140" t="e">
        <f t="shared" si="1"/>
        <v>#DIV/0!</v>
      </c>
      <c r="J45" s="133"/>
    </row>
    <row r="46" spans="1:10" s="50" customFormat="1" ht="12.75" hidden="1" customHeight="1" x14ac:dyDescent="0.2">
      <c r="A46" s="37" t="s">
        <v>70</v>
      </c>
      <c r="B46" s="38" t="s">
        <v>71</v>
      </c>
      <c r="C46" s="39">
        <v>15000000</v>
      </c>
      <c r="D46" s="39">
        <v>0</v>
      </c>
      <c r="E46" s="39">
        <v>0</v>
      </c>
      <c r="F46" s="39">
        <v>15000000</v>
      </c>
      <c r="G46" s="39">
        <v>0</v>
      </c>
      <c r="H46" s="31">
        <f t="shared" si="0"/>
        <v>15000000</v>
      </c>
      <c r="I46" s="140" t="e">
        <f t="shared" si="1"/>
        <v>#DIV/0!</v>
      </c>
      <c r="J46" s="133"/>
    </row>
    <row r="47" spans="1:10" s="50" customFormat="1" ht="12.75" hidden="1" customHeight="1" x14ac:dyDescent="0.2">
      <c r="A47" s="37" t="s">
        <v>72</v>
      </c>
      <c r="B47" s="38" t="s">
        <v>73</v>
      </c>
      <c r="C47" s="39">
        <v>100000000</v>
      </c>
      <c r="D47" s="39">
        <v>0</v>
      </c>
      <c r="E47" s="39">
        <v>0</v>
      </c>
      <c r="F47" s="39">
        <v>100000000</v>
      </c>
      <c r="G47" s="39">
        <v>13609500</v>
      </c>
      <c r="H47" s="31">
        <f t="shared" si="0"/>
        <v>86390500</v>
      </c>
      <c r="I47" s="140">
        <f t="shared" si="1"/>
        <v>7.3478085161100701E-2</v>
      </c>
      <c r="J47" s="133"/>
    </row>
    <row r="48" spans="1:10" s="50" customFormat="1" ht="12.75" hidden="1" customHeight="1" x14ac:dyDescent="0.2">
      <c r="A48" s="37" t="s">
        <v>74</v>
      </c>
      <c r="B48" s="38" t="s">
        <v>75</v>
      </c>
      <c r="C48" s="39">
        <v>10000000</v>
      </c>
      <c r="D48" s="39">
        <v>0</v>
      </c>
      <c r="E48" s="39">
        <v>0</v>
      </c>
      <c r="F48" s="39">
        <v>10000000</v>
      </c>
      <c r="G48" s="39">
        <v>0</v>
      </c>
      <c r="H48" s="31">
        <f t="shared" si="0"/>
        <v>10000000</v>
      </c>
      <c r="I48" s="140" t="e">
        <f t="shared" si="1"/>
        <v>#DIV/0!</v>
      </c>
      <c r="J48" s="133"/>
    </row>
    <row r="49" spans="1:10" s="50" customFormat="1" ht="12.75" hidden="1" customHeight="1" x14ac:dyDescent="0.2">
      <c r="A49" s="37" t="s">
        <v>76</v>
      </c>
      <c r="B49" s="38" t="s">
        <v>77</v>
      </c>
      <c r="C49" s="39">
        <v>15000000</v>
      </c>
      <c r="D49" s="39">
        <v>0</v>
      </c>
      <c r="E49" s="39">
        <v>0</v>
      </c>
      <c r="F49" s="39">
        <v>15000000</v>
      </c>
      <c r="G49" s="39">
        <v>32000</v>
      </c>
      <c r="H49" s="31">
        <f t="shared" si="0"/>
        <v>14968000</v>
      </c>
      <c r="I49" s="140">
        <f t="shared" si="1"/>
        <v>4.6875</v>
      </c>
      <c r="J49" s="133"/>
    </row>
    <row r="50" spans="1:10" s="50" customFormat="1" ht="12.75" customHeight="1" x14ac:dyDescent="0.2">
      <c r="A50" s="37" t="s">
        <v>78</v>
      </c>
      <c r="B50" s="38" t="s">
        <v>79</v>
      </c>
      <c r="C50" s="39">
        <v>148020000</v>
      </c>
      <c r="D50" s="39">
        <v>0</v>
      </c>
      <c r="E50" s="39">
        <v>0</v>
      </c>
      <c r="F50" s="39">
        <v>148020000</v>
      </c>
      <c r="G50" s="39">
        <v>2145167</v>
      </c>
      <c r="H50" s="31">
        <f t="shared" si="0"/>
        <v>145874833</v>
      </c>
      <c r="I50" s="140">
        <f t="shared" si="1"/>
        <v>0.69001620852828704</v>
      </c>
      <c r="J50" s="133"/>
    </row>
    <row r="51" spans="1:10" s="50" customFormat="1" ht="12.75" hidden="1" customHeight="1" x14ac:dyDescent="0.2">
      <c r="A51" s="37" t="s">
        <v>80</v>
      </c>
      <c r="B51" s="38" t="s">
        <v>81</v>
      </c>
      <c r="C51" s="39">
        <v>20600000</v>
      </c>
      <c r="D51" s="39">
        <v>0</v>
      </c>
      <c r="E51" s="39">
        <v>0</v>
      </c>
      <c r="F51" s="39">
        <v>20600000</v>
      </c>
      <c r="G51" s="39">
        <v>190000</v>
      </c>
      <c r="H51" s="31">
        <f t="shared" si="0"/>
        <v>20410000</v>
      </c>
      <c r="I51" s="140">
        <f t="shared" si="1"/>
        <v>1.0842105263157895</v>
      </c>
      <c r="J51" s="133"/>
    </row>
    <row r="52" spans="1:10" s="50" customFormat="1" ht="12.75" hidden="1" customHeight="1" x14ac:dyDescent="0.2">
      <c r="A52" s="37" t="s">
        <v>82</v>
      </c>
      <c r="B52" s="38" t="s">
        <v>83</v>
      </c>
      <c r="C52" s="39">
        <v>103000000</v>
      </c>
      <c r="D52" s="39">
        <v>0</v>
      </c>
      <c r="E52" s="39">
        <v>0</v>
      </c>
      <c r="F52" s="39">
        <v>103000000</v>
      </c>
      <c r="G52" s="39">
        <v>1955167</v>
      </c>
      <c r="H52" s="31">
        <f t="shared" si="0"/>
        <v>101044833</v>
      </c>
      <c r="I52" s="140">
        <f t="shared" si="1"/>
        <v>0.52680921885445076</v>
      </c>
      <c r="J52" s="133"/>
    </row>
    <row r="53" spans="1:10" s="50" customFormat="1" ht="12.75" hidden="1" customHeight="1" x14ac:dyDescent="0.2">
      <c r="A53" s="37" t="s">
        <v>84</v>
      </c>
      <c r="B53" s="38" t="s">
        <v>85</v>
      </c>
      <c r="C53" s="39">
        <v>14420000</v>
      </c>
      <c r="D53" s="39">
        <v>0</v>
      </c>
      <c r="E53" s="39">
        <v>0</v>
      </c>
      <c r="F53" s="39">
        <v>14420000</v>
      </c>
      <c r="G53" s="39">
        <v>0</v>
      </c>
      <c r="H53" s="31">
        <f t="shared" si="0"/>
        <v>14420000</v>
      </c>
      <c r="I53" s="140" t="e">
        <f t="shared" si="1"/>
        <v>#DIV/0!</v>
      </c>
      <c r="J53" s="133"/>
    </row>
    <row r="54" spans="1:10" s="50" customFormat="1" ht="12.75" hidden="1" customHeight="1" x14ac:dyDescent="0.2">
      <c r="A54" s="37" t="s">
        <v>86</v>
      </c>
      <c r="B54" s="38" t="s">
        <v>87</v>
      </c>
      <c r="C54" s="39">
        <v>10000000</v>
      </c>
      <c r="D54" s="39">
        <v>0</v>
      </c>
      <c r="E54" s="39">
        <v>0</v>
      </c>
      <c r="F54" s="39">
        <v>10000000</v>
      </c>
      <c r="G54" s="39">
        <v>0</v>
      </c>
      <c r="H54" s="31">
        <f t="shared" si="0"/>
        <v>10000000</v>
      </c>
      <c r="I54" s="140" t="e">
        <f t="shared" si="1"/>
        <v>#DIV/0!</v>
      </c>
      <c r="J54" s="133"/>
    </row>
    <row r="55" spans="1:10" s="50" customFormat="1" ht="12.75" customHeight="1" x14ac:dyDescent="0.2">
      <c r="A55" s="37" t="s">
        <v>88</v>
      </c>
      <c r="B55" s="38" t="s">
        <v>89</v>
      </c>
      <c r="C55" s="39">
        <v>30000000</v>
      </c>
      <c r="D55" s="39">
        <v>0</v>
      </c>
      <c r="E55" s="39">
        <v>0</v>
      </c>
      <c r="F55" s="39">
        <v>30000000</v>
      </c>
      <c r="G55" s="39">
        <v>614340</v>
      </c>
      <c r="H55" s="31">
        <f t="shared" si="0"/>
        <v>29385660</v>
      </c>
      <c r="I55" s="140">
        <f t="shared" si="1"/>
        <v>0.48832893837288799</v>
      </c>
      <c r="J55" s="133"/>
    </row>
    <row r="56" spans="1:10" s="50" customFormat="1" ht="12.75" hidden="1" customHeight="1" x14ac:dyDescent="0.2">
      <c r="A56" s="37" t="s">
        <v>90</v>
      </c>
      <c r="B56" s="38" t="s">
        <v>91</v>
      </c>
      <c r="C56" s="39">
        <v>30000000</v>
      </c>
      <c r="D56" s="39">
        <v>0</v>
      </c>
      <c r="E56" s="39">
        <v>0</v>
      </c>
      <c r="F56" s="39">
        <v>30000000</v>
      </c>
      <c r="G56" s="39">
        <v>614340</v>
      </c>
      <c r="H56" s="31">
        <f t="shared" si="0"/>
        <v>29385660</v>
      </c>
      <c r="I56" s="140">
        <f t="shared" si="1"/>
        <v>0.48832893837288799</v>
      </c>
      <c r="J56" s="133"/>
    </row>
    <row r="57" spans="1:10" s="50" customFormat="1" ht="12.75" customHeight="1" x14ac:dyDescent="0.2">
      <c r="A57" s="37" t="s">
        <v>92</v>
      </c>
      <c r="B57" s="38" t="s">
        <v>93</v>
      </c>
      <c r="C57" s="39">
        <v>10000000000</v>
      </c>
      <c r="D57" s="39">
        <v>0</v>
      </c>
      <c r="E57" s="39">
        <v>0</v>
      </c>
      <c r="F57" s="39">
        <v>10000000000</v>
      </c>
      <c r="G57" s="39">
        <v>0</v>
      </c>
      <c r="H57" s="31">
        <f t="shared" si="0"/>
        <v>10000000000</v>
      </c>
      <c r="I57" s="28">
        <v>0</v>
      </c>
      <c r="J57" s="133"/>
    </row>
    <row r="58" spans="1:10" s="47" customFormat="1" ht="12.75" customHeight="1" x14ac:dyDescent="0.2">
      <c r="A58" s="37"/>
      <c r="B58" s="38"/>
      <c r="C58" s="39"/>
      <c r="D58" s="39"/>
      <c r="E58" s="39"/>
      <c r="F58" s="39"/>
      <c r="G58" s="39"/>
      <c r="H58" s="27"/>
      <c r="I58" s="140"/>
      <c r="J58" s="132"/>
    </row>
    <row r="59" spans="1:10" s="94" customFormat="1" ht="12.75" customHeight="1" x14ac:dyDescent="0.2">
      <c r="A59" s="25" t="s">
        <v>96</v>
      </c>
      <c r="B59" s="26" t="s">
        <v>97</v>
      </c>
      <c r="C59" s="27">
        <v>1615678985</v>
      </c>
      <c r="D59" s="27">
        <v>0</v>
      </c>
      <c r="E59" s="27">
        <v>0</v>
      </c>
      <c r="F59" s="27">
        <v>1615678985</v>
      </c>
      <c r="G59" s="27">
        <v>108000</v>
      </c>
      <c r="H59" s="27">
        <f t="shared" si="0"/>
        <v>1615570985</v>
      </c>
      <c r="I59" s="141">
        <f t="shared" si="1"/>
        <v>149.59990601851851</v>
      </c>
      <c r="J59" s="134"/>
    </row>
    <row r="60" spans="1:10" s="47" customFormat="1" ht="12.75" customHeight="1" x14ac:dyDescent="0.2">
      <c r="A60" s="37" t="s">
        <v>98</v>
      </c>
      <c r="B60" s="38" t="s">
        <v>99</v>
      </c>
      <c r="C60" s="39">
        <v>338079985</v>
      </c>
      <c r="D60" s="39">
        <v>0</v>
      </c>
      <c r="E60" s="39">
        <v>0</v>
      </c>
      <c r="F60" s="39">
        <v>338079985</v>
      </c>
      <c r="G60" s="39">
        <v>0</v>
      </c>
      <c r="H60" s="31">
        <f t="shared" si="0"/>
        <v>338079985</v>
      </c>
      <c r="I60" s="32">
        <v>0</v>
      </c>
      <c r="J60" s="132"/>
    </row>
    <row r="61" spans="1:10" s="47" customFormat="1" ht="12.75" customHeight="1" x14ac:dyDescent="0.2">
      <c r="A61" s="37" t="s">
        <v>102</v>
      </c>
      <c r="B61" s="38" t="s">
        <v>103</v>
      </c>
      <c r="C61" s="39">
        <v>100000000</v>
      </c>
      <c r="D61" s="39">
        <v>0</v>
      </c>
      <c r="E61" s="39">
        <v>0</v>
      </c>
      <c r="F61" s="39">
        <v>100000000</v>
      </c>
      <c r="G61" s="39">
        <v>108000</v>
      </c>
      <c r="H61" s="31">
        <f t="shared" si="0"/>
        <v>99892000</v>
      </c>
      <c r="I61" s="140">
        <f t="shared" si="1"/>
        <v>9.2592592592592595</v>
      </c>
      <c r="J61" s="132"/>
    </row>
    <row r="62" spans="1:10" s="47" customFormat="1" ht="12.75" customHeight="1" x14ac:dyDescent="0.2">
      <c r="A62" s="37" t="s">
        <v>106</v>
      </c>
      <c r="B62" s="38" t="s">
        <v>107</v>
      </c>
      <c r="C62" s="39">
        <v>1177599000</v>
      </c>
      <c r="D62" s="39">
        <v>0</v>
      </c>
      <c r="E62" s="39">
        <v>0</v>
      </c>
      <c r="F62" s="39">
        <v>1177599000</v>
      </c>
      <c r="G62" s="39">
        <v>0</v>
      </c>
      <c r="H62" s="31">
        <f t="shared" si="0"/>
        <v>1177599000</v>
      </c>
      <c r="I62" s="32">
        <v>0</v>
      </c>
      <c r="J62" s="132"/>
    </row>
    <row r="63" spans="1:10" s="47" customFormat="1" ht="12.75" customHeight="1" x14ac:dyDescent="0.2">
      <c r="A63" s="37"/>
      <c r="B63" s="38"/>
      <c r="C63" s="39"/>
      <c r="D63" s="39"/>
      <c r="E63" s="39"/>
      <c r="F63" s="39"/>
      <c r="G63" s="39"/>
      <c r="H63" s="31">
        <f t="shared" si="0"/>
        <v>0</v>
      </c>
      <c r="I63" s="140"/>
      <c r="J63" s="132"/>
    </row>
    <row r="64" spans="1:10" s="94" customFormat="1" ht="12.75" customHeight="1" x14ac:dyDescent="0.2">
      <c r="A64" s="25" t="s">
        <v>110</v>
      </c>
      <c r="B64" s="26" t="s">
        <v>111</v>
      </c>
      <c r="C64" s="27">
        <v>5019729032</v>
      </c>
      <c r="D64" s="27">
        <v>0</v>
      </c>
      <c r="E64" s="27">
        <v>0</v>
      </c>
      <c r="F64" s="27">
        <v>5019729032</v>
      </c>
      <c r="G64" s="27">
        <v>374967598</v>
      </c>
      <c r="H64" s="27">
        <f t="shared" si="0"/>
        <v>4644761434</v>
      </c>
      <c r="I64" s="141">
        <f t="shared" si="1"/>
        <v>0.13387100802240517</v>
      </c>
      <c r="J64" s="134"/>
    </row>
    <row r="65" spans="1:12" s="47" customFormat="1" ht="25.5" customHeight="1" x14ac:dyDescent="0.2">
      <c r="A65" s="37" t="s">
        <v>112</v>
      </c>
      <c r="B65" s="41" t="s">
        <v>113</v>
      </c>
      <c r="C65" s="39">
        <v>5019729032</v>
      </c>
      <c r="D65" s="39">
        <v>0</v>
      </c>
      <c r="E65" s="39">
        <v>0</v>
      </c>
      <c r="F65" s="39">
        <v>5019729032</v>
      </c>
      <c r="G65" s="39">
        <v>374967598</v>
      </c>
      <c r="H65" s="27">
        <f t="shared" si="0"/>
        <v>4644761434</v>
      </c>
      <c r="I65" s="140">
        <f t="shared" si="1"/>
        <v>0.13387100802240517</v>
      </c>
      <c r="J65" s="132"/>
    </row>
    <row r="66" spans="1:12" s="47" customFormat="1" ht="12.75" customHeight="1" x14ac:dyDescent="0.2">
      <c r="A66" s="37"/>
      <c r="B66" s="38"/>
      <c r="C66" s="39"/>
      <c r="D66" s="39"/>
      <c r="E66" s="39"/>
      <c r="F66" s="39"/>
      <c r="G66" s="39"/>
      <c r="H66" s="27"/>
      <c r="I66" s="140"/>
      <c r="J66" s="132"/>
    </row>
    <row r="67" spans="1:12" s="94" customFormat="1" ht="12.75" customHeight="1" x14ac:dyDescent="0.2">
      <c r="A67" s="25" t="s">
        <v>116</v>
      </c>
      <c r="B67" s="26" t="s">
        <v>117</v>
      </c>
      <c r="C67" s="27">
        <v>107727870124</v>
      </c>
      <c r="D67" s="27">
        <v>0</v>
      </c>
      <c r="E67" s="27">
        <v>0</v>
      </c>
      <c r="F67" s="27">
        <v>107727870124</v>
      </c>
      <c r="G67" s="27">
        <v>7144648096</v>
      </c>
      <c r="H67" s="27">
        <f t="shared" si="0"/>
        <v>100583222028</v>
      </c>
      <c r="I67" s="141">
        <f t="shared" si="1"/>
        <v>0.15078121228155728</v>
      </c>
      <c r="J67" s="134"/>
    </row>
    <row r="68" spans="1:12" s="94" customFormat="1" ht="12.75" customHeight="1" x14ac:dyDescent="0.2">
      <c r="A68" s="25"/>
      <c r="B68" s="26"/>
      <c r="C68" s="27"/>
      <c r="D68" s="27"/>
      <c r="E68" s="27"/>
      <c r="F68" s="27"/>
      <c r="G68" s="27"/>
      <c r="H68" s="27">
        <f t="shared" si="0"/>
        <v>0</v>
      </c>
      <c r="I68" s="140"/>
      <c r="J68" s="134"/>
    </row>
    <row r="69" spans="1:12" s="94" customFormat="1" ht="12.75" customHeight="1" thickBot="1" x14ac:dyDescent="0.25">
      <c r="A69" s="56" t="s">
        <v>118</v>
      </c>
      <c r="B69" s="57" t="s">
        <v>119</v>
      </c>
      <c r="C69" s="58">
        <v>107727870124</v>
      </c>
      <c r="D69" s="58">
        <v>0</v>
      </c>
      <c r="E69" s="58">
        <v>0</v>
      </c>
      <c r="F69" s="58">
        <v>107727870124</v>
      </c>
      <c r="G69" s="58">
        <v>7144648096</v>
      </c>
      <c r="H69" s="58">
        <f t="shared" si="0"/>
        <v>100583222028</v>
      </c>
      <c r="I69" s="142">
        <f t="shared" si="1"/>
        <v>0.15078121228155728</v>
      </c>
      <c r="J69" s="134"/>
    </row>
    <row r="70" spans="1:12" s="94" customFormat="1" ht="12.75" customHeight="1" x14ac:dyDescent="0.2">
      <c r="A70" s="95" t="s">
        <v>120</v>
      </c>
      <c r="B70" s="96" t="s">
        <v>121</v>
      </c>
      <c r="C70" s="97">
        <v>105727870124</v>
      </c>
      <c r="D70" s="97">
        <v>0</v>
      </c>
      <c r="E70" s="97">
        <v>0</v>
      </c>
      <c r="F70" s="97">
        <v>105727870124</v>
      </c>
      <c r="G70" s="97">
        <v>7144648096</v>
      </c>
      <c r="H70" s="97">
        <f t="shared" si="0"/>
        <v>98583222028</v>
      </c>
      <c r="I70" s="143">
        <f t="shared" si="1"/>
        <v>0.14798191415920509</v>
      </c>
      <c r="J70" s="134"/>
    </row>
    <row r="71" spans="1:12" s="47" customFormat="1" ht="12.75" customHeight="1" x14ac:dyDescent="0.2">
      <c r="A71" s="37" t="s">
        <v>122</v>
      </c>
      <c r="B71" s="38" t="s">
        <v>123</v>
      </c>
      <c r="C71" s="39">
        <v>70732049518</v>
      </c>
      <c r="D71" s="39">
        <v>0</v>
      </c>
      <c r="E71" s="39">
        <v>0</v>
      </c>
      <c r="F71" s="39">
        <v>70732049518</v>
      </c>
      <c r="G71" s="39">
        <v>4824744936</v>
      </c>
      <c r="H71" s="31">
        <f t="shared" si="0"/>
        <v>65907304582</v>
      </c>
      <c r="I71" s="140">
        <f t="shared" si="1"/>
        <v>0.14660267113859302</v>
      </c>
      <c r="J71" s="132"/>
    </row>
    <row r="72" spans="1:12" s="47" customFormat="1" ht="12.75" customHeight="1" x14ac:dyDescent="0.2">
      <c r="A72" s="37" t="s">
        <v>124</v>
      </c>
      <c r="B72" s="38" t="s">
        <v>125</v>
      </c>
      <c r="C72" s="39">
        <v>1250677713</v>
      </c>
      <c r="D72" s="39">
        <v>0</v>
      </c>
      <c r="E72" s="39">
        <v>0</v>
      </c>
      <c r="F72" s="39">
        <v>1250677713</v>
      </c>
      <c r="G72" s="39">
        <v>0</v>
      </c>
      <c r="H72" s="31">
        <f t="shared" si="0"/>
        <v>1250677713</v>
      </c>
      <c r="I72" s="32">
        <v>0</v>
      </c>
      <c r="J72" s="132"/>
    </row>
    <row r="73" spans="1:12" s="47" customFormat="1" ht="12.75" customHeight="1" x14ac:dyDescent="0.2">
      <c r="A73" s="37" t="s">
        <v>126</v>
      </c>
      <c r="B73" s="38" t="s">
        <v>127</v>
      </c>
      <c r="C73" s="39">
        <v>1637836919</v>
      </c>
      <c r="D73" s="39">
        <v>0</v>
      </c>
      <c r="E73" s="39">
        <v>0</v>
      </c>
      <c r="F73" s="39">
        <v>1637836919</v>
      </c>
      <c r="G73" s="39">
        <v>0</v>
      </c>
      <c r="H73" s="31">
        <f t="shared" si="0"/>
        <v>1637836919</v>
      </c>
      <c r="I73" s="32">
        <v>0</v>
      </c>
      <c r="J73" s="132"/>
    </row>
    <row r="74" spans="1:12" s="47" customFormat="1" ht="12.75" customHeight="1" x14ac:dyDescent="0.2">
      <c r="A74" s="37" t="s">
        <v>128</v>
      </c>
      <c r="B74" s="38" t="s">
        <v>129</v>
      </c>
      <c r="C74" s="39">
        <v>32107305974</v>
      </c>
      <c r="D74" s="39">
        <v>0</v>
      </c>
      <c r="E74" s="39">
        <v>0</v>
      </c>
      <c r="F74" s="39">
        <v>32107305974</v>
      </c>
      <c r="G74" s="39">
        <v>2319903160</v>
      </c>
      <c r="H74" s="31">
        <f t="shared" si="0"/>
        <v>29787402814</v>
      </c>
      <c r="I74" s="140">
        <f t="shared" si="1"/>
        <v>0.13839933721198949</v>
      </c>
      <c r="J74" s="132"/>
    </row>
    <row r="75" spans="1:12" s="47" customFormat="1" ht="12.75" customHeight="1" x14ac:dyDescent="0.2">
      <c r="A75" s="37"/>
      <c r="B75" s="38"/>
      <c r="C75" s="39"/>
      <c r="D75" s="39"/>
      <c r="E75" s="39"/>
      <c r="F75" s="39"/>
      <c r="G75" s="39"/>
      <c r="H75" s="27">
        <f t="shared" si="0"/>
        <v>0</v>
      </c>
      <c r="I75" s="32">
        <v>0</v>
      </c>
      <c r="J75" s="132"/>
    </row>
    <row r="76" spans="1:12" s="94" customFormat="1" ht="12.75" customHeight="1" x14ac:dyDescent="0.2">
      <c r="A76" s="25" t="s">
        <v>130</v>
      </c>
      <c r="B76" s="26" t="s">
        <v>131</v>
      </c>
      <c r="C76" s="27">
        <v>2000000000</v>
      </c>
      <c r="D76" s="27">
        <v>0</v>
      </c>
      <c r="E76" s="27">
        <v>0</v>
      </c>
      <c r="F76" s="27">
        <v>2000000000</v>
      </c>
      <c r="G76" s="27">
        <v>0</v>
      </c>
      <c r="H76" s="27">
        <f t="shared" si="0"/>
        <v>2000000000</v>
      </c>
      <c r="I76" s="28">
        <v>0</v>
      </c>
      <c r="J76" s="134"/>
    </row>
    <row r="77" spans="1:12" s="47" customFormat="1" ht="12.75" customHeight="1" x14ac:dyDescent="0.2">
      <c r="A77" s="37" t="s">
        <v>132</v>
      </c>
      <c r="B77" s="38" t="s">
        <v>133</v>
      </c>
      <c r="C77" s="39">
        <v>2000000000</v>
      </c>
      <c r="D77" s="39">
        <v>0</v>
      </c>
      <c r="E77" s="39">
        <v>0</v>
      </c>
      <c r="F77" s="39">
        <v>2000000000</v>
      </c>
      <c r="G77" s="39">
        <v>0</v>
      </c>
      <c r="H77" s="31">
        <f>F77-G77</f>
        <v>2000000000</v>
      </c>
      <c r="I77" s="32">
        <v>0</v>
      </c>
      <c r="J77" s="132"/>
    </row>
    <row r="78" spans="1:12" s="47" customFormat="1" ht="12.75" customHeight="1" x14ac:dyDescent="0.2">
      <c r="A78" s="42"/>
      <c r="B78" s="43"/>
      <c r="C78" s="43"/>
      <c r="D78" s="43"/>
      <c r="E78" s="43"/>
      <c r="F78" s="43"/>
      <c r="G78" s="43"/>
      <c r="H78" s="44"/>
      <c r="I78" s="137"/>
      <c r="J78" s="135"/>
      <c r="K78" s="46"/>
      <c r="L78" s="46"/>
    </row>
    <row r="79" spans="1:12" s="47" customFormat="1" ht="12.75" customHeight="1" x14ac:dyDescent="0.2">
      <c r="A79" s="42"/>
      <c r="B79" s="43"/>
      <c r="C79" s="43"/>
      <c r="D79" s="43"/>
      <c r="E79" s="43"/>
      <c r="F79" s="43"/>
      <c r="G79" s="43"/>
      <c r="H79" s="44"/>
      <c r="I79" s="45"/>
      <c r="J79" s="135"/>
      <c r="K79" s="46"/>
      <c r="L79" s="46"/>
    </row>
    <row r="80" spans="1:12" s="47" customFormat="1" ht="12.75" customHeight="1" x14ac:dyDescent="0.2">
      <c r="A80" s="42"/>
      <c r="B80" s="46"/>
      <c r="C80" s="46"/>
      <c r="I80" s="48"/>
      <c r="J80" s="132"/>
    </row>
    <row r="81" spans="1:10" s="47" customFormat="1" x14ac:dyDescent="0.2">
      <c r="A81" s="49"/>
      <c r="B81" s="50" t="s">
        <v>199</v>
      </c>
      <c r="I81" s="48"/>
      <c r="J81" s="132"/>
    </row>
    <row r="82" spans="1:10" s="47" customFormat="1" x14ac:dyDescent="0.2">
      <c r="A82" s="49"/>
      <c r="B82" s="50" t="s">
        <v>159</v>
      </c>
      <c r="I82" s="48"/>
      <c r="J82" s="132"/>
    </row>
    <row r="83" spans="1:10" s="47" customFormat="1" x14ac:dyDescent="0.2">
      <c r="A83" s="49"/>
      <c r="B83" s="50"/>
      <c r="I83" s="48"/>
      <c r="J83" s="132"/>
    </row>
    <row r="84" spans="1:10" s="47" customFormat="1" ht="12.75" customHeight="1" x14ac:dyDescent="0.2">
      <c r="A84" s="210" t="s">
        <v>205</v>
      </c>
      <c r="B84" s="211"/>
      <c r="C84" s="211"/>
      <c r="D84" s="211"/>
      <c r="E84" s="211"/>
      <c r="F84" s="211"/>
      <c r="G84" s="211"/>
      <c r="H84" s="211"/>
      <c r="I84" s="212"/>
      <c r="J84" s="132"/>
    </row>
    <row r="85" spans="1:10" s="47" customFormat="1" x14ac:dyDescent="0.2">
      <c r="A85" s="116" t="s">
        <v>206</v>
      </c>
      <c r="B85" s="117"/>
      <c r="C85" s="118"/>
      <c r="D85" s="114"/>
      <c r="E85" s="114"/>
      <c r="F85" s="114"/>
      <c r="G85" s="114"/>
      <c r="H85" s="114"/>
      <c r="I85" s="119"/>
      <c r="J85" s="132"/>
    </row>
    <row r="86" spans="1:10" s="47" customFormat="1" x14ac:dyDescent="0.2">
      <c r="A86" s="49"/>
      <c r="B86" s="50"/>
      <c r="I86" s="48"/>
      <c r="J86" s="132"/>
    </row>
    <row r="87" spans="1:10" s="47" customFormat="1" x14ac:dyDescent="0.2">
      <c r="A87" s="49"/>
      <c r="I87" s="48"/>
      <c r="J87" s="132"/>
    </row>
    <row r="88" spans="1:10" s="47" customFormat="1" x14ac:dyDescent="0.2">
      <c r="A88" s="49"/>
      <c r="I88" s="48"/>
      <c r="J88" s="132"/>
    </row>
    <row r="89" spans="1:10" s="47" customFormat="1" x14ac:dyDescent="0.2">
      <c r="A89" s="49"/>
      <c r="I89" s="48"/>
      <c r="J89" s="132"/>
    </row>
    <row r="90" spans="1:10" s="47" customFormat="1" x14ac:dyDescent="0.2">
      <c r="A90" s="49"/>
      <c r="I90" s="48"/>
      <c r="J90" s="132"/>
    </row>
    <row r="91" spans="1:10" s="47" customFormat="1" x14ac:dyDescent="0.2">
      <c r="A91" s="49"/>
      <c r="I91" s="48"/>
      <c r="J91" s="132"/>
    </row>
    <row r="92" spans="1:10" s="47" customFormat="1" x14ac:dyDescent="0.2">
      <c r="A92" s="49"/>
      <c r="I92" s="48"/>
      <c r="J92" s="132"/>
    </row>
    <row r="93" spans="1:10" s="47" customFormat="1" x14ac:dyDescent="0.2">
      <c r="A93" s="49"/>
      <c r="I93" s="48"/>
      <c r="J93" s="132"/>
    </row>
    <row r="94" spans="1:10" s="47" customFormat="1" x14ac:dyDescent="0.2">
      <c r="A94" s="49"/>
      <c r="I94" s="48"/>
      <c r="J94" s="132"/>
    </row>
    <row r="95" spans="1:10" s="47" customFormat="1" x14ac:dyDescent="0.2">
      <c r="A95" s="49"/>
      <c r="I95" s="48"/>
      <c r="J95" s="132"/>
    </row>
    <row r="96" spans="1:10" s="47" customFormat="1" x14ac:dyDescent="0.2">
      <c r="A96" s="49"/>
      <c r="I96" s="48"/>
      <c r="J96" s="132"/>
    </row>
    <row r="97" spans="1:10" s="47" customFormat="1" x14ac:dyDescent="0.2">
      <c r="A97" s="49"/>
      <c r="I97" s="48"/>
      <c r="J97" s="132"/>
    </row>
    <row r="98" spans="1:10" s="47" customFormat="1" x14ac:dyDescent="0.2">
      <c r="A98" s="49"/>
      <c r="I98" s="48"/>
      <c r="J98" s="132"/>
    </row>
    <row r="99" spans="1:10" s="47" customFormat="1" x14ac:dyDescent="0.2">
      <c r="A99" s="49"/>
      <c r="I99" s="48"/>
      <c r="J99" s="132"/>
    </row>
    <row r="100" spans="1:10" s="47" customFormat="1" x14ac:dyDescent="0.2">
      <c r="A100" s="49"/>
      <c r="I100" s="48"/>
      <c r="J100" s="132"/>
    </row>
    <row r="101" spans="1:10" s="47" customFormat="1" x14ac:dyDescent="0.2">
      <c r="A101" s="49"/>
      <c r="I101" s="48"/>
      <c r="J101" s="132"/>
    </row>
    <row r="102" spans="1:10" s="47" customFormat="1" x14ac:dyDescent="0.2">
      <c r="A102" s="49"/>
      <c r="I102" s="48"/>
      <c r="J102" s="132"/>
    </row>
    <row r="103" spans="1:10" x14ac:dyDescent="0.2">
      <c r="A103" s="49"/>
      <c r="B103" s="47"/>
      <c r="C103" s="47"/>
      <c r="D103" s="47"/>
      <c r="E103" s="47"/>
      <c r="F103" s="47"/>
      <c r="G103" s="47"/>
      <c r="H103" s="47"/>
      <c r="I103" s="48"/>
      <c r="J103" s="132"/>
    </row>
    <row r="104" spans="1:10" x14ac:dyDescent="0.2">
      <c r="A104" s="49"/>
      <c r="B104" s="47"/>
      <c r="C104" s="47"/>
      <c r="D104" s="47"/>
      <c r="E104" s="47"/>
      <c r="F104" s="47"/>
      <c r="G104" s="47"/>
      <c r="H104" s="47"/>
      <c r="I104" s="48"/>
      <c r="J104" s="132"/>
    </row>
    <row r="105" spans="1:10" ht="13.5" thickBot="1" x14ac:dyDescent="0.25">
      <c r="A105" s="53"/>
      <c r="B105" s="54"/>
      <c r="C105" s="54"/>
      <c r="D105" s="54"/>
      <c r="E105" s="54"/>
      <c r="F105" s="54"/>
      <c r="G105" s="54"/>
      <c r="H105" s="54"/>
      <c r="I105" s="55"/>
      <c r="J105" s="132"/>
    </row>
    <row r="106" spans="1:10" s="47" customFormat="1" x14ac:dyDescent="0.2">
      <c r="J106" s="132"/>
    </row>
    <row r="107" spans="1:10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132"/>
    </row>
    <row r="108" spans="1:10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132"/>
    </row>
    <row r="109" spans="1:10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132"/>
    </row>
    <row r="110" spans="1:10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132"/>
    </row>
  </sheetData>
  <mergeCells count="16">
    <mergeCell ref="A84:I84"/>
    <mergeCell ref="D10:E10"/>
    <mergeCell ref="H8:H9"/>
    <mergeCell ref="I8:I9"/>
    <mergeCell ref="B1:G1"/>
    <mergeCell ref="H1:H7"/>
    <mergeCell ref="B2:G2"/>
    <mergeCell ref="B3:G3"/>
    <mergeCell ref="B4:G4"/>
    <mergeCell ref="B5:G5"/>
    <mergeCell ref="D8:E8"/>
    <mergeCell ref="A8:A9"/>
    <mergeCell ref="B8:B9"/>
    <mergeCell ref="C8:C9"/>
    <mergeCell ref="F8:F9"/>
    <mergeCell ref="G8:G9"/>
  </mergeCells>
  <pageMargins left="1.1023622047244095" right="0.31496062992125984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selection sqref="A1:K1048576"/>
    </sheetView>
  </sheetViews>
  <sheetFormatPr baseColWidth="10" defaultRowHeight="12.75" x14ac:dyDescent="0.2"/>
  <cols>
    <col min="1" max="1" width="6.85546875" customWidth="1"/>
  </cols>
  <sheetData>
    <row r="1" spans="1:1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11" x14ac:dyDescent="0.2">
      <c r="A2" s="10" t="s">
        <v>6</v>
      </c>
      <c r="B2" s="10" t="s">
        <v>7</v>
      </c>
      <c r="C2" s="11">
        <v>140681119803</v>
      </c>
      <c r="D2" s="11">
        <v>34828897219</v>
      </c>
      <c r="E2" s="11">
        <v>0</v>
      </c>
      <c r="F2" s="11">
        <v>175510017022</v>
      </c>
      <c r="G2" s="11">
        <v>14433076841</v>
      </c>
      <c r="H2" s="12">
        <v>22223925484</v>
      </c>
      <c r="I2" s="12">
        <v>153286091538</v>
      </c>
      <c r="J2" s="13">
        <v>100</v>
      </c>
      <c r="K2" s="13">
        <v>12.6624826668521</v>
      </c>
    </row>
    <row r="3" spans="1:11" x14ac:dyDescent="0.2">
      <c r="A3" s="10" t="s">
        <v>8</v>
      </c>
      <c r="B3" s="10" t="s">
        <v>9</v>
      </c>
      <c r="C3" s="11">
        <v>0</v>
      </c>
      <c r="D3" s="11">
        <v>0</v>
      </c>
      <c r="E3" s="11">
        <v>0</v>
      </c>
      <c r="F3" s="11">
        <v>0</v>
      </c>
      <c r="G3" s="11">
        <v>13117805</v>
      </c>
      <c r="H3" s="12">
        <v>185056615</v>
      </c>
      <c r="I3" s="12">
        <v>-185056615</v>
      </c>
      <c r="J3" s="13">
        <v>0.83269094442037495</v>
      </c>
      <c r="K3" s="13">
        <v>0</v>
      </c>
    </row>
    <row r="4" spans="1:11" x14ac:dyDescent="0.2">
      <c r="A4" s="10" t="s">
        <v>10</v>
      </c>
      <c r="B4" s="10" t="s">
        <v>11</v>
      </c>
      <c r="C4" s="11">
        <v>0</v>
      </c>
      <c r="D4" s="11">
        <v>0</v>
      </c>
      <c r="E4" s="11">
        <v>0</v>
      </c>
      <c r="F4" s="11">
        <v>0</v>
      </c>
      <c r="G4" s="11">
        <v>13117805</v>
      </c>
      <c r="H4" s="12">
        <v>185056615</v>
      </c>
      <c r="I4" s="12">
        <v>-185056615</v>
      </c>
      <c r="J4" s="13">
        <v>0.83269094442037495</v>
      </c>
      <c r="K4" s="13">
        <v>0</v>
      </c>
    </row>
    <row r="5" spans="1:11" x14ac:dyDescent="0.2">
      <c r="A5" s="10" t="s">
        <v>12</v>
      </c>
      <c r="B5" s="10" t="s">
        <v>13</v>
      </c>
      <c r="C5" s="11">
        <v>0</v>
      </c>
      <c r="D5" s="11">
        <v>0</v>
      </c>
      <c r="E5" s="11">
        <v>0</v>
      </c>
      <c r="F5" s="11">
        <v>0</v>
      </c>
      <c r="G5" s="11">
        <v>13117805</v>
      </c>
      <c r="H5" s="12">
        <v>185056615</v>
      </c>
      <c r="I5" s="12">
        <v>-185056615</v>
      </c>
      <c r="J5" s="13">
        <v>0.83269094442037495</v>
      </c>
      <c r="K5" s="13">
        <v>0</v>
      </c>
    </row>
    <row r="6" spans="1:11" x14ac:dyDescent="0.2">
      <c r="A6" s="10" t="s">
        <v>14</v>
      </c>
      <c r="B6" s="10" t="s">
        <v>15</v>
      </c>
      <c r="C6" s="11">
        <v>0</v>
      </c>
      <c r="D6" s="11">
        <v>0</v>
      </c>
      <c r="E6" s="11">
        <v>0</v>
      </c>
      <c r="F6" s="11">
        <v>0</v>
      </c>
      <c r="G6" s="11">
        <v>13117805</v>
      </c>
      <c r="H6" s="12">
        <v>185056615</v>
      </c>
      <c r="I6" s="12">
        <v>-185056615</v>
      </c>
      <c r="J6" s="13">
        <v>0.83269094442037495</v>
      </c>
      <c r="K6" s="13">
        <v>0</v>
      </c>
    </row>
    <row r="7" spans="1:11" x14ac:dyDescent="0.2">
      <c r="A7" s="10" t="s">
        <v>16</v>
      </c>
      <c r="B7" s="10" t="s">
        <v>17</v>
      </c>
      <c r="C7" s="11">
        <v>0</v>
      </c>
      <c r="D7" s="11">
        <v>0</v>
      </c>
      <c r="E7" s="11">
        <v>0</v>
      </c>
      <c r="F7" s="11">
        <v>0</v>
      </c>
      <c r="G7" s="11">
        <v>13117805</v>
      </c>
      <c r="H7" s="12">
        <v>185056615</v>
      </c>
      <c r="I7" s="12">
        <v>-185056615</v>
      </c>
      <c r="J7" s="13">
        <v>0.83269094442037495</v>
      </c>
      <c r="K7" s="13">
        <v>0</v>
      </c>
    </row>
    <row r="8" spans="1:11" x14ac:dyDescent="0.2">
      <c r="A8" s="10" t="s">
        <v>18</v>
      </c>
      <c r="B8" s="10" t="s">
        <v>19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  <c r="I8" s="12">
        <v>0</v>
      </c>
      <c r="J8" s="13">
        <v>0</v>
      </c>
      <c r="K8" s="13">
        <v>0</v>
      </c>
    </row>
    <row r="9" spans="1:11" x14ac:dyDescent="0.2">
      <c r="A9" s="10" t="s">
        <v>20</v>
      </c>
      <c r="B9" s="10" t="s">
        <v>21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  <c r="I9" s="12">
        <v>0</v>
      </c>
      <c r="J9" s="13">
        <v>0</v>
      </c>
      <c r="K9" s="13">
        <v>0</v>
      </c>
    </row>
    <row r="10" spans="1:11" x14ac:dyDescent="0.2">
      <c r="A10" s="10" t="s">
        <v>190</v>
      </c>
      <c r="B10" s="10" t="s">
        <v>189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  <c r="I10" s="12">
        <v>0</v>
      </c>
      <c r="J10" s="13">
        <v>0</v>
      </c>
      <c r="K10" s="13">
        <v>0</v>
      </c>
    </row>
    <row r="11" spans="1:11" x14ac:dyDescent="0.2">
      <c r="A11" s="10" t="s">
        <v>22</v>
      </c>
      <c r="B11" s="10" t="s">
        <v>23</v>
      </c>
      <c r="C11" s="11">
        <v>0</v>
      </c>
      <c r="D11" s="11">
        <v>0</v>
      </c>
      <c r="E11" s="11">
        <v>0</v>
      </c>
      <c r="F11" s="11">
        <v>0</v>
      </c>
      <c r="G11" s="11">
        <v>13117805</v>
      </c>
      <c r="H11" s="12">
        <v>185056615</v>
      </c>
      <c r="I11" s="12">
        <v>-185056615</v>
      </c>
      <c r="J11" s="13">
        <v>0.83269094442037495</v>
      </c>
      <c r="K11" s="13">
        <v>0</v>
      </c>
    </row>
    <row r="12" spans="1:11" x14ac:dyDescent="0.2">
      <c r="A12" s="10" t="s">
        <v>188</v>
      </c>
      <c r="B12" s="10" t="s">
        <v>21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  <c r="I12" s="12">
        <v>0</v>
      </c>
      <c r="J12" s="13">
        <v>0</v>
      </c>
      <c r="K12" s="13">
        <v>0</v>
      </c>
    </row>
    <row r="13" spans="1:11" x14ac:dyDescent="0.2">
      <c r="A13" s="10" t="s">
        <v>24</v>
      </c>
      <c r="B13" s="10" t="s">
        <v>25</v>
      </c>
      <c r="C13" s="11">
        <v>0</v>
      </c>
      <c r="D13" s="11">
        <v>0</v>
      </c>
      <c r="E13" s="11">
        <v>0</v>
      </c>
      <c r="F13" s="11">
        <v>0</v>
      </c>
      <c r="G13" s="11">
        <v>13117805</v>
      </c>
      <c r="H13" s="12">
        <v>185056615</v>
      </c>
      <c r="I13" s="12">
        <v>-185056615</v>
      </c>
      <c r="J13" s="13">
        <v>0.83269094442037495</v>
      </c>
      <c r="K13" s="13">
        <v>0</v>
      </c>
    </row>
    <row r="14" spans="1:11" x14ac:dyDescent="0.2">
      <c r="A14" s="10" t="s">
        <v>26</v>
      </c>
      <c r="B14" s="10" t="s">
        <v>27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2">
        <v>0</v>
      </c>
      <c r="I14" s="12">
        <v>0</v>
      </c>
      <c r="J14" s="13">
        <v>0</v>
      </c>
      <c r="K14" s="13">
        <v>0</v>
      </c>
    </row>
    <row r="15" spans="1:11" x14ac:dyDescent="0.2">
      <c r="A15" s="10" t="s">
        <v>28</v>
      </c>
      <c r="B15" s="10" t="s">
        <v>29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2">
        <v>0</v>
      </c>
      <c r="I15" s="12">
        <v>0</v>
      </c>
      <c r="J15" s="13">
        <v>0</v>
      </c>
      <c r="K15" s="13">
        <v>0</v>
      </c>
    </row>
    <row r="16" spans="1:11" x14ac:dyDescent="0.2">
      <c r="A16" s="10" t="s">
        <v>30</v>
      </c>
      <c r="B16" s="10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  <c r="I16" s="12">
        <v>0</v>
      </c>
      <c r="J16" s="13">
        <v>0</v>
      </c>
      <c r="K16" s="13">
        <v>0</v>
      </c>
    </row>
    <row r="17" spans="1:11" x14ac:dyDescent="0.2">
      <c r="A17" s="10" t="s">
        <v>32</v>
      </c>
      <c r="B17" s="10" t="s">
        <v>29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  <c r="I17" s="12">
        <v>0</v>
      </c>
      <c r="J17" s="13">
        <v>0</v>
      </c>
      <c r="K17" s="13">
        <v>0</v>
      </c>
    </row>
    <row r="18" spans="1:11" x14ac:dyDescent="0.2">
      <c r="A18" s="10" t="s">
        <v>33</v>
      </c>
      <c r="B18" s="10" t="s">
        <v>34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  <c r="I18" s="12">
        <v>0</v>
      </c>
      <c r="J18" s="13">
        <v>0</v>
      </c>
      <c r="K18" s="13">
        <v>0</v>
      </c>
    </row>
    <row r="19" spans="1:11" x14ac:dyDescent="0.2">
      <c r="A19" s="10" t="s">
        <v>35</v>
      </c>
      <c r="B19" s="10" t="s">
        <v>36</v>
      </c>
      <c r="C19" s="11">
        <v>32953249679</v>
      </c>
      <c r="D19" s="11">
        <v>27710389264</v>
      </c>
      <c r="E19" s="11">
        <v>0</v>
      </c>
      <c r="F19" s="11">
        <v>60663638943</v>
      </c>
      <c r="G19" s="11">
        <v>130662844</v>
      </c>
      <c r="H19" s="12">
        <v>604924581</v>
      </c>
      <c r="I19" s="12">
        <v>60058714362</v>
      </c>
      <c r="J19" s="13">
        <v>2.7219519856449899</v>
      </c>
      <c r="K19" s="13">
        <v>0.99717819692351695</v>
      </c>
    </row>
    <row r="20" spans="1:11" x14ac:dyDescent="0.2">
      <c r="A20" s="10" t="s">
        <v>37</v>
      </c>
      <c r="B20" s="10" t="s">
        <v>11</v>
      </c>
      <c r="C20" s="11">
        <v>26317841662</v>
      </c>
      <c r="D20" s="11">
        <v>256680950</v>
      </c>
      <c r="E20" s="11">
        <v>0</v>
      </c>
      <c r="F20" s="11">
        <v>26574522612</v>
      </c>
      <c r="G20" s="11">
        <v>40686631</v>
      </c>
      <c r="H20" s="12">
        <v>139872770</v>
      </c>
      <c r="I20" s="12">
        <v>26434649842</v>
      </c>
      <c r="J20" s="13">
        <v>0.62937922510899602</v>
      </c>
      <c r="K20" s="13">
        <v>0.52634160937603802</v>
      </c>
    </row>
    <row r="21" spans="1:11" x14ac:dyDescent="0.2">
      <c r="A21" s="10" t="s">
        <v>38</v>
      </c>
      <c r="B21" s="10" t="s">
        <v>39</v>
      </c>
      <c r="C21" s="11">
        <v>622797869</v>
      </c>
      <c r="D21" s="11">
        <v>0</v>
      </c>
      <c r="E21" s="11">
        <v>0</v>
      </c>
      <c r="F21" s="11">
        <v>622797869</v>
      </c>
      <c r="G21" s="11">
        <v>0</v>
      </c>
      <c r="H21" s="12">
        <v>0</v>
      </c>
      <c r="I21" s="12">
        <v>622797869</v>
      </c>
      <c r="J21" s="13">
        <v>0</v>
      </c>
      <c r="K21" s="13">
        <v>0</v>
      </c>
    </row>
    <row r="22" spans="1:11" x14ac:dyDescent="0.2">
      <c r="A22" s="10" t="s">
        <v>40</v>
      </c>
      <c r="B22" s="10" t="s">
        <v>41</v>
      </c>
      <c r="C22" s="11">
        <v>578890619</v>
      </c>
      <c r="D22" s="11">
        <v>0</v>
      </c>
      <c r="E22" s="11">
        <v>0</v>
      </c>
      <c r="F22" s="11">
        <v>578890619</v>
      </c>
      <c r="G22" s="11">
        <v>0</v>
      </c>
      <c r="H22" s="12">
        <v>0</v>
      </c>
      <c r="I22" s="12">
        <v>578890619</v>
      </c>
      <c r="J22" s="13">
        <v>0</v>
      </c>
      <c r="K22" s="13">
        <v>0</v>
      </c>
    </row>
    <row r="23" spans="1:11" x14ac:dyDescent="0.2">
      <c r="A23" s="10" t="s">
        <v>42</v>
      </c>
      <c r="B23" s="10" t="s">
        <v>43</v>
      </c>
      <c r="C23" s="11">
        <v>43907250</v>
      </c>
      <c r="D23" s="11">
        <v>0</v>
      </c>
      <c r="E23" s="11">
        <v>0</v>
      </c>
      <c r="F23" s="11">
        <v>43907250</v>
      </c>
      <c r="G23" s="11">
        <v>0</v>
      </c>
      <c r="H23" s="12">
        <v>0</v>
      </c>
      <c r="I23" s="12">
        <v>43907250</v>
      </c>
      <c r="J23" s="13">
        <v>0</v>
      </c>
      <c r="K23" s="13">
        <v>0</v>
      </c>
    </row>
    <row r="24" spans="1:11" x14ac:dyDescent="0.2">
      <c r="A24" s="10" t="s">
        <v>44</v>
      </c>
      <c r="B24" s="10" t="s">
        <v>45</v>
      </c>
      <c r="C24" s="11">
        <v>8652023793</v>
      </c>
      <c r="D24" s="11">
        <v>0</v>
      </c>
      <c r="E24" s="11">
        <v>0</v>
      </c>
      <c r="F24" s="11">
        <v>8652023793</v>
      </c>
      <c r="G24" s="11">
        <v>173300</v>
      </c>
      <c r="H24" s="12">
        <v>276800</v>
      </c>
      <c r="I24" s="12">
        <v>8651746993</v>
      </c>
      <c r="J24" s="13">
        <v>1.2455045360878301E-3</v>
      </c>
      <c r="K24" s="13">
        <v>3.1992514886973302E-3</v>
      </c>
    </row>
    <row r="25" spans="1:11" x14ac:dyDescent="0.2">
      <c r="A25" s="10" t="s">
        <v>46</v>
      </c>
      <c r="B25" s="10" t="s">
        <v>47</v>
      </c>
      <c r="C25" s="11">
        <v>4568075537</v>
      </c>
      <c r="D25" s="11">
        <v>0</v>
      </c>
      <c r="E25" s="11">
        <v>0</v>
      </c>
      <c r="F25" s="11">
        <v>4568075537</v>
      </c>
      <c r="G25" s="11">
        <v>173300</v>
      </c>
      <c r="H25" s="12">
        <v>276800</v>
      </c>
      <c r="I25" s="12">
        <v>4567798737</v>
      </c>
      <c r="J25" s="13">
        <v>1.2455045360878301E-3</v>
      </c>
      <c r="K25" s="13">
        <v>6.0594444587880698E-3</v>
      </c>
    </row>
    <row r="26" spans="1:11" x14ac:dyDescent="0.2">
      <c r="A26" s="10" t="s">
        <v>48</v>
      </c>
      <c r="B26" s="10" t="s">
        <v>49</v>
      </c>
      <c r="C26" s="11">
        <v>4083948256</v>
      </c>
      <c r="D26" s="11">
        <v>0</v>
      </c>
      <c r="E26" s="11">
        <v>0</v>
      </c>
      <c r="F26" s="11">
        <v>4083948256</v>
      </c>
      <c r="G26" s="11">
        <v>0</v>
      </c>
      <c r="H26" s="12">
        <v>0</v>
      </c>
      <c r="I26" s="12">
        <v>4083948256</v>
      </c>
      <c r="J26" s="13">
        <v>0</v>
      </c>
      <c r="K26" s="13">
        <v>0</v>
      </c>
    </row>
    <row r="27" spans="1:11" x14ac:dyDescent="0.2">
      <c r="A27" s="10" t="s">
        <v>50</v>
      </c>
      <c r="B27" s="10" t="s">
        <v>51</v>
      </c>
      <c r="C27" s="11">
        <v>3100000000</v>
      </c>
      <c r="D27" s="11">
        <v>0</v>
      </c>
      <c r="E27" s="11">
        <v>0</v>
      </c>
      <c r="F27" s="11">
        <v>3100000000</v>
      </c>
      <c r="G27" s="11">
        <v>14980155</v>
      </c>
      <c r="H27" s="12">
        <v>89631385</v>
      </c>
      <c r="I27" s="12">
        <v>3010368615</v>
      </c>
      <c r="J27" s="13">
        <v>0.40331032006262602</v>
      </c>
      <c r="K27" s="13">
        <v>2.8913350000000002</v>
      </c>
    </row>
    <row r="28" spans="1:11" x14ac:dyDescent="0.2">
      <c r="A28" s="10" t="s">
        <v>52</v>
      </c>
      <c r="B28" s="10" t="s">
        <v>21</v>
      </c>
      <c r="C28" s="11">
        <v>1600000000</v>
      </c>
      <c r="D28" s="11">
        <v>0</v>
      </c>
      <c r="E28" s="11">
        <v>0</v>
      </c>
      <c r="F28" s="11">
        <v>1600000000</v>
      </c>
      <c r="G28" s="11">
        <v>2456730</v>
      </c>
      <c r="H28" s="12">
        <v>7604230</v>
      </c>
      <c r="I28" s="12">
        <v>1592395770</v>
      </c>
      <c r="J28" s="13">
        <v>3.4216412422164701E-2</v>
      </c>
      <c r="K28" s="13">
        <v>0.47526437500000002</v>
      </c>
    </row>
    <row r="29" spans="1:11" x14ac:dyDescent="0.2">
      <c r="A29" s="10" t="s">
        <v>53</v>
      </c>
      <c r="B29" s="10" t="s">
        <v>25</v>
      </c>
      <c r="C29" s="11">
        <v>1500000000</v>
      </c>
      <c r="D29" s="11">
        <v>0</v>
      </c>
      <c r="E29" s="11">
        <v>0</v>
      </c>
      <c r="F29" s="11">
        <v>1500000000</v>
      </c>
      <c r="G29" s="11">
        <v>12523425</v>
      </c>
      <c r="H29" s="12">
        <v>82027155</v>
      </c>
      <c r="I29" s="12">
        <v>1417972845</v>
      </c>
      <c r="J29" s="13">
        <v>0.36909390764046202</v>
      </c>
      <c r="K29" s="13">
        <v>5.468477</v>
      </c>
    </row>
    <row r="30" spans="1:11" x14ac:dyDescent="0.2">
      <c r="A30" s="10" t="s">
        <v>54</v>
      </c>
      <c r="B30" s="10" t="s">
        <v>55</v>
      </c>
      <c r="C30" s="11">
        <v>2320000000</v>
      </c>
      <c r="D30" s="11">
        <v>0</v>
      </c>
      <c r="E30" s="11">
        <v>0</v>
      </c>
      <c r="F30" s="11">
        <v>2320000000</v>
      </c>
      <c r="G30" s="11">
        <v>799222</v>
      </c>
      <c r="H30" s="12">
        <v>3185367</v>
      </c>
      <c r="I30" s="12">
        <v>2316814633</v>
      </c>
      <c r="J30" s="13">
        <v>1.43330529176463E-2</v>
      </c>
      <c r="K30" s="13">
        <v>0.13730030172413801</v>
      </c>
    </row>
    <row r="31" spans="1:11" x14ac:dyDescent="0.2">
      <c r="A31" s="10" t="s">
        <v>56</v>
      </c>
      <c r="B31" s="10" t="s">
        <v>57</v>
      </c>
      <c r="C31" s="11">
        <v>1100000000</v>
      </c>
      <c r="D31" s="11">
        <v>0</v>
      </c>
      <c r="E31" s="11">
        <v>0</v>
      </c>
      <c r="F31" s="11">
        <v>1100000000</v>
      </c>
      <c r="G31" s="11">
        <v>793222</v>
      </c>
      <c r="H31" s="12">
        <v>3167367</v>
      </c>
      <c r="I31" s="12">
        <v>1096832633</v>
      </c>
      <c r="J31" s="13">
        <v>1.4252059125559701E-2</v>
      </c>
      <c r="K31" s="13">
        <v>0.28794245454545497</v>
      </c>
    </row>
    <row r="32" spans="1:11" x14ac:dyDescent="0.2">
      <c r="A32" s="10" t="s">
        <v>58</v>
      </c>
      <c r="B32" s="10" t="s">
        <v>59</v>
      </c>
      <c r="C32" s="11">
        <v>1200000000</v>
      </c>
      <c r="D32" s="11">
        <v>0</v>
      </c>
      <c r="E32" s="11">
        <v>0</v>
      </c>
      <c r="F32" s="11">
        <v>1200000000</v>
      </c>
      <c r="G32" s="11">
        <v>0</v>
      </c>
      <c r="H32" s="12">
        <v>0</v>
      </c>
      <c r="I32" s="12">
        <v>1200000000</v>
      </c>
      <c r="J32" s="13">
        <v>0</v>
      </c>
      <c r="K32" s="13">
        <v>0</v>
      </c>
    </row>
    <row r="33" spans="1:11" x14ac:dyDescent="0.2">
      <c r="A33" s="10" t="s">
        <v>60</v>
      </c>
      <c r="B33" s="10" t="s">
        <v>61</v>
      </c>
      <c r="C33" s="11">
        <v>20000000</v>
      </c>
      <c r="D33" s="11">
        <v>0</v>
      </c>
      <c r="E33" s="11">
        <v>0</v>
      </c>
      <c r="F33" s="11">
        <v>20000000</v>
      </c>
      <c r="G33" s="11">
        <v>6000</v>
      </c>
      <c r="H33" s="12">
        <v>18000</v>
      </c>
      <c r="I33" s="12">
        <v>19982000</v>
      </c>
      <c r="J33" s="13">
        <v>8.0993792086636598E-5</v>
      </c>
      <c r="K33" s="13">
        <v>0.09</v>
      </c>
    </row>
    <row r="34" spans="1:11" x14ac:dyDescent="0.2">
      <c r="A34" s="10" t="s">
        <v>62</v>
      </c>
      <c r="B34" s="10" t="s">
        <v>31</v>
      </c>
      <c r="C34" s="11">
        <v>1250000000</v>
      </c>
      <c r="D34" s="11">
        <v>0</v>
      </c>
      <c r="E34" s="11">
        <v>0</v>
      </c>
      <c r="F34" s="11">
        <v>1250000000</v>
      </c>
      <c r="G34" s="11">
        <v>10417053</v>
      </c>
      <c r="H34" s="12">
        <v>16061310</v>
      </c>
      <c r="I34" s="12">
        <v>1233938690</v>
      </c>
      <c r="J34" s="13">
        <v>7.2270355709945402E-2</v>
      </c>
      <c r="K34" s="13">
        <v>1.2849048000000001</v>
      </c>
    </row>
    <row r="35" spans="1:11" x14ac:dyDescent="0.2">
      <c r="A35" s="10" t="s">
        <v>63</v>
      </c>
      <c r="B35" s="10" t="s">
        <v>34</v>
      </c>
      <c r="C35" s="11">
        <v>1250000000</v>
      </c>
      <c r="D35" s="11">
        <v>0</v>
      </c>
      <c r="E35" s="11">
        <v>0</v>
      </c>
      <c r="F35" s="11">
        <v>1250000000</v>
      </c>
      <c r="G35" s="11">
        <v>10417053</v>
      </c>
      <c r="H35" s="12">
        <v>16061310</v>
      </c>
      <c r="I35" s="12">
        <v>1233938690</v>
      </c>
      <c r="J35" s="13">
        <v>7.2270355709945402E-2</v>
      </c>
      <c r="K35" s="13">
        <v>1.2849048000000001</v>
      </c>
    </row>
    <row r="36" spans="1:11" x14ac:dyDescent="0.2">
      <c r="A36" s="10" t="s">
        <v>187</v>
      </c>
      <c r="B36" s="10" t="s">
        <v>186</v>
      </c>
      <c r="C36" s="11">
        <v>0</v>
      </c>
      <c r="D36" s="11">
        <v>256680950</v>
      </c>
      <c r="E36" s="11">
        <v>0</v>
      </c>
      <c r="F36" s="11">
        <v>256680950</v>
      </c>
      <c r="G36" s="11">
        <v>0</v>
      </c>
      <c r="H36" s="12">
        <v>0</v>
      </c>
      <c r="I36" s="12">
        <v>256680950</v>
      </c>
      <c r="J36" s="13">
        <v>0</v>
      </c>
      <c r="K36" s="13">
        <v>0</v>
      </c>
    </row>
    <row r="37" spans="1:11" x14ac:dyDescent="0.2">
      <c r="A37" s="10" t="s">
        <v>185</v>
      </c>
      <c r="B37" s="10" t="s">
        <v>184</v>
      </c>
      <c r="C37" s="11">
        <v>0</v>
      </c>
      <c r="D37" s="11">
        <v>256680950</v>
      </c>
      <c r="E37" s="11">
        <v>0</v>
      </c>
      <c r="F37" s="11">
        <v>256680950</v>
      </c>
      <c r="G37" s="11">
        <v>0</v>
      </c>
      <c r="H37" s="12">
        <v>0</v>
      </c>
      <c r="I37" s="12">
        <v>256680950</v>
      </c>
      <c r="J37" s="13">
        <v>0</v>
      </c>
      <c r="K37" s="13">
        <v>0</v>
      </c>
    </row>
    <row r="38" spans="1:11" x14ac:dyDescent="0.2">
      <c r="A38" s="10" t="s">
        <v>64</v>
      </c>
      <c r="B38" s="10" t="s">
        <v>65</v>
      </c>
      <c r="C38" s="11">
        <v>195000000</v>
      </c>
      <c r="D38" s="11">
        <v>0</v>
      </c>
      <c r="E38" s="11">
        <v>0</v>
      </c>
      <c r="F38" s="11">
        <v>195000000</v>
      </c>
      <c r="G38" s="11">
        <v>7350000</v>
      </c>
      <c r="H38" s="12">
        <v>20991500</v>
      </c>
      <c r="I38" s="12">
        <v>174008500</v>
      </c>
      <c r="J38" s="13">
        <v>9.4454510365924005E-2</v>
      </c>
      <c r="K38" s="13">
        <v>10.7648717948718</v>
      </c>
    </row>
    <row r="39" spans="1:11" x14ac:dyDescent="0.2">
      <c r="A39" s="10" t="s">
        <v>66</v>
      </c>
      <c r="B39" s="10" t="s">
        <v>67</v>
      </c>
      <c r="C39" s="11">
        <v>5000000</v>
      </c>
      <c r="D39" s="11">
        <v>0</v>
      </c>
      <c r="E39" s="11">
        <v>0</v>
      </c>
      <c r="F39" s="11">
        <v>5000000</v>
      </c>
      <c r="G39" s="11">
        <v>210000</v>
      </c>
      <c r="H39" s="12">
        <v>210000</v>
      </c>
      <c r="I39" s="12">
        <v>4790000</v>
      </c>
      <c r="J39" s="13">
        <v>9.4492757434409304E-4</v>
      </c>
      <c r="K39" s="13">
        <v>4.2</v>
      </c>
    </row>
    <row r="40" spans="1:11" x14ac:dyDescent="0.2">
      <c r="A40" s="10" t="s">
        <v>68</v>
      </c>
      <c r="B40" s="10" t="s">
        <v>69</v>
      </c>
      <c r="C40" s="11">
        <v>50000000</v>
      </c>
      <c r="D40" s="11">
        <v>0</v>
      </c>
      <c r="E40" s="11">
        <v>0</v>
      </c>
      <c r="F40" s="11">
        <v>50000000</v>
      </c>
      <c r="G40" s="11">
        <v>0</v>
      </c>
      <c r="H40" s="12">
        <v>0</v>
      </c>
      <c r="I40" s="12">
        <v>50000000</v>
      </c>
      <c r="J40" s="13">
        <v>0</v>
      </c>
      <c r="K40" s="13">
        <v>0</v>
      </c>
    </row>
    <row r="41" spans="1:11" x14ac:dyDescent="0.2">
      <c r="A41" s="10" t="s">
        <v>70</v>
      </c>
      <c r="B41" s="10" t="s">
        <v>71</v>
      </c>
      <c r="C41" s="11">
        <v>15000000</v>
      </c>
      <c r="D41" s="11">
        <v>0</v>
      </c>
      <c r="E41" s="11">
        <v>0</v>
      </c>
      <c r="F41" s="11">
        <v>15000000</v>
      </c>
      <c r="G41" s="11">
        <v>0</v>
      </c>
      <c r="H41" s="12">
        <v>0</v>
      </c>
      <c r="I41" s="12">
        <v>15000000</v>
      </c>
      <c r="J41" s="13">
        <v>0</v>
      </c>
      <c r="K41" s="13">
        <v>0</v>
      </c>
    </row>
    <row r="42" spans="1:11" x14ac:dyDescent="0.2">
      <c r="A42" s="10" t="s">
        <v>72</v>
      </c>
      <c r="B42" s="10" t="s">
        <v>73</v>
      </c>
      <c r="C42" s="11">
        <v>100000000</v>
      </c>
      <c r="D42" s="11">
        <v>0</v>
      </c>
      <c r="E42" s="11">
        <v>0</v>
      </c>
      <c r="F42" s="11">
        <v>100000000</v>
      </c>
      <c r="G42" s="11">
        <v>7140000</v>
      </c>
      <c r="H42" s="12">
        <v>20749500</v>
      </c>
      <c r="I42" s="12">
        <v>79250500</v>
      </c>
      <c r="J42" s="13">
        <v>9.3365593827870297E-2</v>
      </c>
      <c r="K42" s="13">
        <v>20.749500000000001</v>
      </c>
    </row>
    <row r="43" spans="1:11" x14ac:dyDescent="0.2">
      <c r="A43" s="10" t="s">
        <v>74</v>
      </c>
      <c r="B43" s="10" t="s">
        <v>75</v>
      </c>
      <c r="C43" s="11">
        <v>10000000</v>
      </c>
      <c r="D43" s="11">
        <v>0</v>
      </c>
      <c r="E43" s="11">
        <v>0</v>
      </c>
      <c r="F43" s="11">
        <v>10000000</v>
      </c>
      <c r="G43" s="11">
        <v>0</v>
      </c>
      <c r="H43" s="12">
        <v>0</v>
      </c>
      <c r="I43" s="12">
        <v>10000000</v>
      </c>
      <c r="J43" s="13">
        <v>0</v>
      </c>
      <c r="K43" s="13">
        <v>0</v>
      </c>
    </row>
    <row r="44" spans="1:11" x14ac:dyDescent="0.2">
      <c r="A44" s="10" t="s">
        <v>76</v>
      </c>
      <c r="B44" s="10" t="s">
        <v>77</v>
      </c>
      <c r="C44" s="11">
        <v>15000000</v>
      </c>
      <c r="D44" s="11">
        <v>0</v>
      </c>
      <c r="E44" s="11">
        <v>0</v>
      </c>
      <c r="F44" s="11">
        <v>15000000</v>
      </c>
      <c r="G44" s="11">
        <v>0</v>
      </c>
      <c r="H44" s="12">
        <v>32000</v>
      </c>
      <c r="I44" s="12">
        <v>14968000</v>
      </c>
      <c r="J44" s="13">
        <v>1.4398896370957601E-4</v>
      </c>
      <c r="K44" s="13">
        <v>0.21333333333333299</v>
      </c>
    </row>
    <row r="45" spans="1:11" x14ac:dyDescent="0.2">
      <c r="A45" s="10" t="s">
        <v>78</v>
      </c>
      <c r="B45" s="10" t="s">
        <v>79</v>
      </c>
      <c r="C45" s="11">
        <v>148020000</v>
      </c>
      <c r="D45" s="11">
        <v>0</v>
      </c>
      <c r="E45" s="11">
        <v>0</v>
      </c>
      <c r="F45" s="11">
        <v>148020000</v>
      </c>
      <c r="G45" s="11">
        <v>3416650</v>
      </c>
      <c r="H45" s="12">
        <v>5561817</v>
      </c>
      <c r="I45" s="12">
        <v>142458183</v>
      </c>
      <c r="J45" s="13">
        <v>2.5026258317884499E-2</v>
      </c>
      <c r="K45" s="13">
        <v>3.7574766923388698</v>
      </c>
    </row>
    <row r="46" spans="1:11" x14ac:dyDescent="0.2">
      <c r="A46" s="10" t="s">
        <v>80</v>
      </c>
      <c r="B46" s="10" t="s">
        <v>81</v>
      </c>
      <c r="C46" s="11">
        <v>20600000</v>
      </c>
      <c r="D46" s="11">
        <v>0</v>
      </c>
      <c r="E46" s="11">
        <v>0</v>
      </c>
      <c r="F46" s="11">
        <v>20600000</v>
      </c>
      <c r="G46" s="11">
        <v>868400</v>
      </c>
      <c r="H46" s="12">
        <v>1058400</v>
      </c>
      <c r="I46" s="12">
        <v>19541600</v>
      </c>
      <c r="J46" s="13">
        <v>4.7624349746942301E-3</v>
      </c>
      <c r="K46" s="13">
        <v>5.1378640776699003</v>
      </c>
    </row>
    <row r="47" spans="1:11" x14ac:dyDescent="0.2">
      <c r="A47" s="10" t="s">
        <v>82</v>
      </c>
      <c r="B47" s="10" t="s">
        <v>83</v>
      </c>
      <c r="C47" s="11">
        <v>103000000</v>
      </c>
      <c r="D47" s="11">
        <v>0</v>
      </c>
      <c r="E47" s="11">
        <v>0</v>
      </c>
      <c r="F47" s="11">
        <v>103000000</v>
      </c>
      <c r="G47" s="11">
        <v>1198250</v>
      </c>
      <c r="H47" s="12">
        <v>3153417</v>
      </c>
      <c r="I47" s="12">
        <v>99846583</v>
      </c>
      <c r="J47" s="13">
        <v>1.4189288936692499E-2</v>
      </c>
      <c r="K47" s="13">
        <v>3.0615699029126202</v>
      </c>
    </row>
    <row r="48" spans="1:11" x14ac:dyDescent="0.2">
      <c r="A48" s="10" t="s">
        <v>84</v>
      </c>
      <c r="B48" s="10" t="s">
        <v>85</v>
      </c>
      <c r="C48" s="11">
        <v>14420000</v>
      </c>
      <c r="D48" s="11">
        <v>0</v>
      </c>
      <c r="E48" s="11">
        <v>0</v>
      </c>
      <c r="F48" s="11">
        <v>14420000</v>
      </c>
      <c r="G48" s="11">
        <v>1350000</v>
      </c>
      <c r="H48" s="12">
        <v>1350000</v>
      </c>
      <c r="I48" s="12">
        <v>13070000</v>
      </c>
      <c r="J48" s="13">
        <v>6.0745344064977403E-3</v>
      </c>
      <c r="K48" s="13">
        <v>9.3619972260748998</v>
      </c>
    </row>
    <row r="49" spans="1:11" x14ac:dyDescent="0.2">
      <c r="A49" s="10" t="s">
        <v>86</v>
      </c>
      <c r="B49" s="10" t="s">
        <v>87</v>
      </c>
      <c r="C49" s="11">
        <v>10000000</v>
      </c>
      <c r="D49" s="11">
        <v>0</v>
      </c>
      <c r="E49" s="11">
        <v>0</v>
      </c>
      <c r="F49" s="11">
        <v>10000000</v>
      </c>
      <c r="G49" s="11">
        <v>0</v>
      </c>
      <c r="H49" s="12">
        <v>0</v>
      </c>
      <c r="I49" s="12">
        <v>10000000</v>
      </c>
      <c r="J49" s="13">
        <v>0</v>
      </c>
      <c r="K49" s="13">
        <v>0</v>
      </c>
    </row>
    <row r="50" spans="1:11" x14ac:dyDescent="0.2">
      <c r="A50" s="10" t="s">
        <v>88</v>
      </c>
      <c r="B50" s="10" t="s">
        <v>89</v>
      </c>
      <c r="C50" s="11">
        <v>30000000</v>
      </c>
      <c r="D50" s="11">
        <v>0</v>
      </c>
      <c r="E50" s="11">
        <v>0</v>
      </c>
      <c r="F50" s="11">
        <v>30000000</v>
      </c>
      <c r="G50" s="11">
        <v>3550251</v>
      </c>
      <c r="H50" s="12">
        <v>4164591</v>
      </c>
      <c r="I50" s="12">
        <v>25835409</v>
      </c>
      <c r="J50" s="13">
        <v>1.8739223198882101E-2</v>
      </c>
      <c r="K50" s="13">
        <v>13.881970000000001</v>
      </c>
    </row>
    <row r="51" spans="1:11" x14ac:dyDescent="0.2">
      <c r="A51" s="10" t="s">
        <v>90</v>
      </c>
      <c r="B51" s="10" t="s">
        <v>91</v>
      </c>
      <c r="C51" s="11">
        <v>30000000</v>
      </c>
      <c r="D51" s="11">
        <v>0</v>
      </c>
      <c r="E51" s="11">
        <v>0</v>
      </c>
      <c r="F51" s="11">
        <v>30000000</v>
      </c>
      <c r="G51" s="11">
        <v>3550251</v>
      </c>
      <c r="H51" s="12">
        <v>4164591</v>
      </c>
      <c r="I51" s="12">
        <v>25835409</v>
      </c>
      <c r="J51" s="13">
        <v>1.8739223198882101E-2</v>
      </c>
      <c r="K51" s="13">
        <v>13.881970000000001</v>
      </c>
    </row>
    <row r="52" spans="1:11" x14ac:dyDescent="0.2">
      <c r="A52" s="10" t="s">
        <v>92</v>
      </c>
      <c r="B52" s="10" t="s">
        <v>93</v>
      </c>
      <c r="C52" s="11">
        <v>10000000000</v>
      </c>
      <c r="D52" s="11">
        <v>0</v>
      </c>
      <c r="E52" s="11">
        <v>0</v>
      </c>
      <c r="F52" s="11">
        <v>10000000000</v>
      </c>
      <c r="G52" s="11">
        <v>0</v>
      </c>
      <c r="H52" s="12">
        <v>0</v>
      </c>
      <c r="I52" s="12">
        <v>10000000000</v>
      </c>
      <c r="J52" s="13">
        <v>0</v>
      </c>
      <c r="K52" s="13">
        <v>0</v>
      </c>
    </row>
    <row r="53" spans="1:11" x14ac:dyDescent="0.2">
      <c r="A53" s="10" t="s">
        <v>94</v>
      </c>
      <c r="B53" s="10" t="s">
        <v>95</v>
      </c>
      <c r="C53" s="11">
        <v>10000000000</v>
      </c>
      <c r="D53" s="11">
        <v>0</v>
      </c>
      <c r="E53" s="11">
        <v>0</v>
      </c>
      <c r="F53" s="11">
        <v>10000000000</v>
      </c>
      <c r="G53" s="11">
        <v>0</v>
      </c>
      <c r="H53" s="12">
        <v>0</v>
      </c>
      <c r="I53" s="12">
        <v>10000000000</v>
      </c>
      <c r="J53" s="13">
        <v>0</v>
      </c>
      <c r="K53" s="13">
        <v>0</v>
      </c>
    </row>
    <row r="54" spans="1:11" x14ac:dyDescent="0.2">
      <c r="A54" s="10" t="s">
        <v>96</v>
      </c>
      <c r="B54" s="10" t="s">
        <v>97</v>
      </c>
      <c r="C54" s="11">
        <v>1615678985</v>
      </c>
      <c r="D54" s="11">
        <v>27453708314</v>
      </c>
      <c r="E54" s="11">
        <v>0</v>
      </c>
      <c r="F54" s="11">
        <v>29069387299</v>
      </c>
      <c r="G54" s="11">
        <v>108000</v>
      </c>
      <c r="H54" s="12">
        <v>216000</v>
      </c>
      <c r="I54" s="12">
        <v>29069171299</v>
      </c>
      <c r="J54" s="13">
        <v>9.7192550503963902E-4</v>
      </c>
      <c r="K54" s="13">
        <v>7.4304971679754197E-4</v>
      </c>
    </row>
    <row r="55" spans="1:11" x14ac:dyDescent="0.2">
      <c r="A55" s="10" t="s">
        <v>183</v>
      </c>
      <c r="B55" s="10" t="s">
        <v>182</v>
      </c>
      <c r="C55" s="11">
        <v>0</v>
      </c>
      <c r="D55" s="11">
        <v>27453708314</v>
      </c>
      <c r="E55" s="11">
        <v>0</v>
      </c>
      <c r="F55" s="11">
        <v>27453708314</v>
      </c>
      <c r="G55" s="11">
        <v>0</v>
      </c>
      <c r="H55" s="12">
        <v>0</v>
      </c>
      <c r="I55" s="12">
        <v>27453708314</v>
      </c>
      <c r="J55" s="13">
        <v>0</v>
      </c>
      <c r="K55" s="13">
        <v>0</v>
      </c>
    </row>
    <row r="56" spans="1:11" x14ac:dyDescent="0.2">
      <c r="A56" s="10" t="s">
        <v>181</v>
      </c>
      <c r="B56" s="10" t="s">
        <v>180</v>
      </c>
      <c r="C56" s="11">
        <v>0</v>
      </c>
      <c r="D56" s="11">
        <v>118523932</v>
      </c>
      <c r="E56" s="11">
        <v>0</v>
      </c>
      <c r="F56" s="11">
        <v>118523932</v>
      </c>
      <c r="G56" s="11">
        <v>0</v>
      </c>
      <c r="H56" s="12">
        <v>0</v>
      </c>
      <c r="I56" s="12">
        <v>118523932</v>
      </c>
      <c r="J56" s="13">
        <v>0</v>
      </c>
      <c r="K56" s="13">
        <v>0</v>
      </c>
    </row>
    <row r="57" spans="1:11" x14ac:dyDescent="0.2">
      <c r="A57" s="10" t="s">
        <v>179</v>
      </c>
      <c r="B57" s="10" t="s">
        <v>178</v>
      </c>
      <c r="C57" s="11">
        <v>0</v>
      </c>
      <c r="D57" s="11">
        <v>562342201</v>
      </c>
      <c r="E57" s="11">
        <v>0</v>
      </c>
      <c r="F57" s="11">
        <v>562342201</v>
      </c>
      <c r="G57" s="11">
        <v>0</v>
      </c>
      <c r="H57" s="12">
        <v>0</v>
      </c>
      <c r="I57" s="12">
        <v>562342201</v>
      </c>
      <c r="J57" s="13">
        <v>0</v>
      </c>
      <c r="K57" s="13">
        <v>0</v>
      </c>
    </row>
    <row r="58" spans="1:11" x14ac:dyDescent="0.2">
      <c r="A58" s="10" t="s">
        <v>177</v>
      </c>
      <c r="B58" s="10" t="s">
        <v>176</v>
      </c>
      <c r="C58" s="11">
        <v>0</v>
      </c>
      <c r="D58" s="11">
        <v>3083624961</v>
      </c>
      <c r="E58" s="11">
        <v>0</v>
      </c>
      <c r="F58" s="11">
        <v>3083624961</v>
      </c>
      <c r="G58" s="11">
        <v>0</v>
      </c>
      <c r="H58" s="12">
        <v>0</v>
      </c>
      <c r="I58" s="12">
        <v>3083624961</v>
      </c>
      <c r="J58" s="13">
        <v>0</v>
      </c>
      <c r="K58" s="13">
        <v>0</v>
      </c>
    </row>
    <row r="59" spans="1:11" x14ac:dyDescent="0.2">
      <c r="A59" s="10" t="s">
        <v>175</v>
      </c>
      <c r="B59" s="10" t="s">
        <v>174</v>
      </c>
      <c r="C59" s="11">
        <v>0</v>
      </c>
      <c r="D59" s="11">
        <v>1324774324</v>
      </c>
      <c r="E59" s="11">
        <v>0</v>
      </c>
      <c r="F59" s="11">
        <v>1324774324</v>
      </c>
      <c r="G59" s="11">
        <v>0</v>
      </c>
      <c r="H59" s="12">
        <v>0</v>
      </c>
      <c r="I59" s="12">
        <v>1324774324</v>
      </c>
      <c r="J59" s="13">
        <v>0</v>
      </c>
      <c r="K59" s="13">
        <v>0</v>
      </c>
    </row>
    <row r="60" spans="1:11" x14ac:dyDescent="0.2">
      <c r="A60" s="10" t="s">
        <v>173</v>
      </c>
      <c r="B60" s="10" t="s">
        <v>172</v>
      </c>
      <c r="C60" s="11">
        <v>0</v>
      </c>
      <c r="D60" s="11">
        <v>7057910278</v>
      </c>
      <c r="E60" s="11">
        <v>0</v>
      </c>
      <c r="F60" s="11">
        <v>7057910278</v>
      </c>
      <c r="G60" s="11">
        <v>0</v>
      </c>
      <c r="H60" s="12">
        <v>0</v>
      </c>
      <c r="I60" s="12">
        <v>7057910278</v>
      </c>
      <c r="J60" s="13">
        <v>0</v>
      </c>
      <c r="K60" s="13">
        <v>0</v>
      </c>
    </row>
    <row r="61" spans="1:11" x14ac:dyDescent="0.2">
      <c r="A61" s="10" t="s">
        <v>171</v>
      </c>
      <c r="B61" s="10" t="s">
        <v>170</v>
      </c>
      <c r="C61" s="11">
        <v>0</v>
      </c>
      <c r="D61" s="11">
        <v>29912784</v>
      </c>
      <c r="E61" s="11">
        <v>0</v>
      </c>
      <c r="F61" s="11">
        <v>29912784</v>
      </c>
      <c r="G61" s="11">
        <v>0</v>
      </c>
      <c r="H61" s="12">
        <v>0</v>
      </c>
      <c r="I61" s="12">
        <v>29912784</v>
      </c>
      <c r="J61" s="13">
        <v>0</v>
      </c>
      <c r="K61" s="13">
        <v>0</v>
      </c>
    </row>
    <row r="62" spans="1:11" x14ac:dyDescent="0.2">
      <c r="A62" s="10" t="s">
        <v>169</v>
      </c>
      <c r="B62" s="10" t="s">
        <v>168</v>
      </c>
      <c r="C62" s="11">
        <v>0</v>
      </c>
      <c r="D62" s="11">
        <v>3736736212</v>
      </c>
      <c r="E62" s="11">
        <v>0</v>
      </c>
      <c r="F62" s="11">
        <v>3736736212</v>
      </c>
      <c r="G62" s="11">
        <v>0</v>
      </c>
      <c r="H62" s="12">
        <v>0</v>
      </c>
      <c r="I62" s="12">
        <v>3736736212</v>
      </c>
      <c r="J62" s="13">
        <v>0</v>
      </c>
      <c r="K62" s="13">
        <v>0</v>
      </c>
    </row>
    <row r="63" spans="1:11" x14ac:dyDescent="0.2">
      <c r="A63" s="10" t="s">
        <v>167</v>
      </c>
      <c r="B63" s="10" t="s">
        <v>166</v>
      </c>
      <c r="C63" s="11">
        <v>0</v>
      </c>
      <c r="D63" s="11">
        <v>132312975</v>
      </c>
      <c r="E63" s="11">
        <v>0</v>
      </c>
      <c r="F63" s="11">
        <v>132312975</v>
      </c>
      <c r="G63" s="11">
        <v>0</v>
      </c>
      <c r="H63" s="12">
        <v>0</v>
      </c>
      <c r="I63" s="12">
        <v>132312975</v>
      </c>
      <c r="J63" s="13">
        <v>0</v>
      </c>
      <c r="K63" s="13">
        <v>0</v>
      </c>
    </row>
    <row r="64" spans="1:11" x14ac:dyDescent="0.2">
      <c r="A64" s="10" t="s">
        <v>165</v>
      </c>
      <c r="B64" s="10" t="s">
        <v>164</v>
      </c>
      <c r="C64" s="11">
        <v>0</v>
      </c>
      <c r="D64" s="11">
        <v>5478794528</v>
      </c>
      <c r="E64" s="11">
        <v>0</v>
      </c>
      <c r="F64" s="11">
        <v>5478794528</v>
      </c>
      <c r="G64" s="11">
        <v>0</v>
      </c>
      <c r="H64" s="12">
        <v>0</v>
      </c>
      <c r="I64" s="12">
        <v>5478794528</v>
      </c>
      <c r="J64" s="13">
        <v>0</v>
      </c>
      <c r="K64" s="13">
        <v>0</v>
      </c>
    </row>
    <row r="65" spans="1:11" x14ac:dyDescent="0.2">
      <c r="A65" s="10" t="s">
        <v>163</v>
      </c>
      <c r="B65" s="10" t="s">
        <v>162</v>
      </c>
      <c r="C65" s="11">
        <v>0</v>
      </c>
      <c r="D65" s="11">
        <v>5928776119</v>
      </c>
      <c r="E65" s="11">
        <v>0</v>
      </c>
      <c r="F65" s="11">
        <v>5928776119</v>
      </c>
      <c r="G65" s="11">
        <v>0</v>
      </c>
      <c r="H65" s="12">
        <v>0</v>
      </c>
      <c r="I65" s="12">
        <v>5928776119</v>
      </c>
      <c r="J65" s="13">
        <v>0</v>
      </c>
      <c r="K65" s="13">
        <v>0</v>
      </c>
    </row>
    <row r="66" spans="1:11" x14ac:dyDescent="0.2">
      <c r="A66" s="10" t="s">
        <v>98</v>
      </c>
      <c r="B66" s="10" t="s">
        <v>99</v>
      </c>
      <c r="C66" s="11">
        <v>338079985</v>
      </c>
      <c r="D66" s="11">
        <v>0</v>
      </c>
      <c r="E66" s="11">
        <v>0</v>
      </c>
      <c r="F66" s="11">
        <v>338079985</v>
      </c>
      <c r="G66" s="11">
        <v>0</v>
      </c>
      <c r="H66" s="12">
        <v>0</v>
      </c>
      <c r="I66" s="12">
        <v>338079985</v>
      </c>
      <c r="J66" s="13">
        <v>0</v>
      </c>
      <c r="K66" s="13">
        <v>0</v>
      </c>
    </row>
    <row r="67" spans="1:11" x14ac:dyDescent="0.2">
      <c r="A67" s="10" t="s">
        <v>100</v>
      </c>
      <c r="B67" s="10" t="s">
        <v>101</v>
      </c>
      <c r="C67" s="11">
        <v>338079985</v>
      </c>
      <c r="D67" s="11">
        <v>0</v>
      </c>
      <c r="E67" s="11">
        <v>0</v>
      </c>
      <c r="F67" s="11">
        <v>338079985</v>
      </c>
      <c r="G67" s="11">
        <v>0</v>
      </c>
      <c r="H67" s="12">
        <v>0</v>
      </c>
      <c r="I67" s="12">
        <v>338079985</v>
      </c>
      <c r="J67" s="13">
        <v>0</v>
      </c>
      <c r="K67" s="13">
        <v>0</v>
      </c>
    </row>
    <row r="68" spans="1:11" x14ac:dyDescent="0.2">
      <c r="A68" s="10" t="s">
        <v>102</v>
      </c>
      <c r="B68" s="10" t="s">
        <v>103</v>
      </c>
      <c r="C68" s="11">
        <v>100000000</v>
      </c>
      <c r="D68" s="11">
        <v>0</v>
      </c>
      <c r="E68" s="11">
        <v>0</v>
      </c>
      <c r="F68" s="11">
        <v>100000000</v>
      </c>
      <c r="G68" s="11">
        <v>108000</v>
      </c>
      <c r="H68" s="12">
        <v>216000</v>
      </c>
      <c r="I68" s="12">
        <v>99784000</v>
      </c>
      <c r="J68" s="13">
        <v>9.7192550503963902E-4</v>
      </c>
      <c r="K68" s="13">
        <v>0.216</v>
      </c>
    </row>
    <row r="69" spans="1:11" x14ac:dyDescent="0.2">
      <c r="A69" s="10" t="s">
        <v>104</v>
      </c>
      <c r="B69" s="10" t="s">
        <v>105</v>
      </c>
      <c r="C69" s="11">
        <v>100000000</v>
      </c>
      <c r="D69" s="11">
        <v>0</v>
      </c>
      <c r="E69" s="11">
        <v>0</v>
      </c>
      <c r="F69" s="11">
        <v>100000000</v>
      </c>
      <c r="G69" s="11">
        <v>108000</v>
      </c>
      <c r="H69" s="12">
        <v>216000</v>
      </c>
      <c r="I69" s="12">
        <v>99784000</v>
      </c>
      <c r="J69" s="13">
        <v>9.7192550503963902E-4</v>
      </c>
      <c r="K69" s="13">
        <v>0.216</v>
      </c>
    </row>
    <row r="70" spans="1:11" x14ac:dyDescent="0.2">
      <c r="A70" s="10" t="s">
        <v>106</v>
      </c>
      <c r="B70" s="10" t="s">
        <v>107</v>
      </c>
      <c r="C70" s="11">
        <v>1177599000</v>
      </c>
      <c r="D70" s="11">
        <v>0</v>
      </c>
      <c r="E70" s="11">
        <v>0</v>
      </c>
      <c r="F70" s="11">
        <v>1177599000</v>
      </c>
      <c r="G70" s="11">
        <v>0</v>
      </c>
      <c r="H70" s="12">
        <v>0</v>
      </c>
      <c r="I70" s="12">
        <v>1177599000</v>
      </c>
      <c r="J70" s="13">
        <v>0</v>
      </c>
      <c r="K70" s="13">
        <v>0</v>
      </c>
    </row>
    <row r="71" spans="1:11" x14ac:dyDescent="0.2">
      <c r="A71" s="10" t="s">
        <v>108</v>
      </c>
      <c r="B71" s="10" t="s">
        <v>109</v>
      </c>
      <c r="C71" s="11">
        <v>1177599000</v>
      </c>
      <c r="D71" s="11">
        <v>0</v>
      </c>
      <c r="E71" s="11">
        <v>0</v>
      </c>
      <c r="F71" s="11">
        <v>1177599000</v>
      </c>
      <c r="G71" s="11">
        <v>0</v>
      </c>
      <c r="H71" s="12">
        <v>0</v>
      </c>
      <c r="I71" s="12">
        <v>1177599000</v>
      </c>
      <c r="J71" s="13">
        <v>0</v>
      </c>
      <c r="K71" s="13">
        <v>0</v>
      </c>
    </row>
    <row r="72" spans="1:11" x14ac:dyDescent="0.2">
      <c r="A72" s="10" t="s">
        <v>110</v>
      </c>
      <c r="B72" s="10" t="s">
        <v>111</v>
      </c>
      <c r="C72" s="11">
        <v>5019729032</v>
      </c>
      <c r="D72" s="11">
        <v>0</v>
      </c>
      <c r="E72" s="11">
        <v>0</v>
      </c>
      <c r="F72" s="11">
        <v>5019729032</v>
      </c>
      <c r="G72" s="11">
        <v>89868213</v>
      </c>
      <c r="H72" s="12">
        <v>464835811</v>
      </c>
      <c r="I72" s="12">
        <v>4554893221</v>
      </c>
      <c r="J72" s="13">
        <v>2.0916008350309498</v>
      </c>
      <c r="K72" s="13">
        <v>9.2601773529356493</v>
      </c>
    </row>
    <row r="73" spans="1:11" x14ac:dyDescent="0.2">
      <c r="A73" s="10" t="s">
        <v>112</v>
      </c>
      <c r="B73" s="10" t="s">
        <v>113</v>
      </c>
      <c r="C73" s="11">
        <v>5019729032</v>
      </c>
      <c r="D73" s="11">
        <v>0</v>
      </c>
      <c r="E73" s="11">
        <v>0</v>
      </c>
      <c r="F73" s="11">
        <v>5019729032</v>
      </c>
      <c r="G73" s="11">
        <v>89868213</v>
      </c>
      <c r="H73" s="12">
        <v>464835811</v>
      </c>
      <c r="I73" s="12">
        <v>4554893221</v>
      </c>
      <c r="J73" s="13">
        <v>2.0916008350309498</v>
      </c>
      <c r="K73" s="13">
        <v>9.2601773529356493</v>
      </c>
    </row>
    <row r="74" spans="1:11" x14ac:dyDescent="0.2">
      <c r="A74" s="10" t="s">
        <v>114</v>
      </c>
      <c r="B74" s="10" t="s">
        <v>115</v>
      </c>
      <c r="C74" s="11">
        <v>5019729032</v>
      </c>
      <c r="D74" s="11">
        <v>0</v>
      </c>
      <c r="E74" s="11">
        <v>0</v>
      </c>
      <c r="F74" s="11">
        <v>5019729032</v>
      </c>
      <c r="G74" s="11">
        <v>89868213</v>
      </c>
      <c r="H74" s="12">
        <v>464835811</v>
      </c>
      <c r="I74" s="12">
        <v>4554893221</v>
      </c>
      <c r="J74" s="13">
        <v>2.0916008350309498</v>
      </c>
      <c r="K74" s="13">
        <v>9.2601773529356493</v>
      </c>
    </row>
    <row r="75" spans="1:11" x14ac:dyDescent="0.2">
      <c r="A75" s="10" t="s">
        <v>116</v>
      </c>
      <c r="B75" s="10" t="s">
        <v>117</v>
      </c>
      <c r="C75" s="11">
        <v>107727870124</v>
      </c>
      <c r="D75" s="11">
        <v>7118507955</v>
      </c>
      <c r="E75" s="11">
        <v>0</v>
      </c>
      <c r="F75" s="11">
        <v>114846378079</v>
      </c>
      <c r="G75" s="11">
        <v>14289296192</v>
      </c>
      <c r="H75" s="12">
        <v>21433944288</v>
      </c>
      <c r="I75" s="12">
        <v>93412433791</v>
      </c>
      <c r="J75" s="13">
        <v>96.445357069934701</v>
      </c>
      <c r="K75" s="13">
        <v>18.663143449988599</v>
      </c>
    </row>
    <row r="76" spans="1:11" x14ac:dyDescent="0.2">
      <c r="A76" s="10" t="s">
        <v>118</v>
      </c>
      <c r="B76" s="10" t="s">
        <v>119</v>
      </c>
      <c r="C76" s="11">
        <v>107727870124</v>
      </c>
      <c r="D76" s="11">
        <v>7118507955</v>
      </c>
      <c r="E76" s="11">
        <v>0</v>
      </c>
      <c r="F76" s="11">
        <v>114846378079</v>
      </c>
      <c r="G76" s="11">
        <v>14289296192</v>
      </c>
      <c r="H76" s="12">
        <v>21433944288</v>
      </c>
      <c r="I76" s="12">
        <v>93412433791</v>
      </c>
      <c r="J76" s="13">
        <v>96.445357069934701</v>
      </c>
      <c r="K76" s="13">
        <v>18.663143449988599</v>
      </c>
    </row>
    <row r="77" spans="1:11" x14ac:dyDescent="0.2">
      <c r="A77" s="10" t="s">
        <v>120</v>
      </c>
      <c r="B77" s="10" t="s">
        <v>121</v>
      </c>
      <c r="C77" s="11">
        <v>105727870124</v>
      </c>
      <c r="D77" s="11">
        <v>7118507955</v>
      </c>
      <c r="E77" s="11">
        <v>0</v>
      </c>
      <c r="F77" s="11">
        <v>112846378079</v>
      </c>
      <c r="G77" s="11">
        <v>14289296192</v>
      </c>
      <c r="H77" s="12">
        <v>21433944288</v>
      </c>
      <c r="I77" s="12">
        <v>91412433791</v>
      </c>
      <c r="J77" s="13">
        <v>96.445357069934701</v>
      </c>
      <c r="K77" s="13">
        <v>18.993914251279602</v>
      </c>
    </row>
    <row r="78" spans="1:11" x14ac:dyDescent="0.2">
      <c r="A78" s="10" t="s">
        <v>122</v>
      </c>
      <c r="B78" s="10" t="s">
        <v>123</v>
      </c>
      <c r="C78" s="11">
        <v>70732049518</v>
      </c>
      <c r="D78" s="11">
        <v>4416771661</v>
      </c>
      <c r="E78" s="11">
        <v>0</v>
      </c>
      <c r="F78" s="11">
        <v>75148821179</v>
      </c>
      <c r="G78" s="11">
        <v>9649489872</v>
      </c>
      <c r="H78" s="12">
        <v>14474234808</v>
      </c>
      <c r="I78" s="12">
        <v>60674586371</v>
      </c>
      <c r="J78" s="13">
        <v>65.129064702906106</v>
      </c>
      <c r="K78" s="13">
        <v>19.260760955282599</v>
      </c>
    </row>
    <row r="79" spans="1:11" x14ac:dyDescent="0.2">
      <c r="A79" s="10" t="s">
        <v>124</v>
      </c>
      <c r="B79" s="10" t="s">
        <v>125</v>
      </c>
      <c r="C79" s="11">
        <v>1250677713</v>
      </c>
      <c r="D79" s="11">
        <v>0</v>
      </c>
      <c r="E79" s="11">
        <v>0</v>
      </c>
      <c r="F79" s="11">
        <v>1250677713</v>
      </c>
      <c r="G79" s="11">
        <v>0</v>
      </c>
      <c r="H79" s="12">
        <v>0</v>
      </c>
      <c r="I79" s="12">
        <v>1250677713</v>
      </c>
      <c r="J79" s="13">
        <v>0</v>
      </c>
      <c r="K79" s="13">
        <v>0</v>
      </c>
    </row>
    <row r="80" spans="1:11" x14ac:dyDescent="0.2">
      <c r="A80" s="10" t="s">
        <v>126</v>
      </c>
      <c r="B80" s="10" t="s">
        <v>127</v>
      </c>
      <c r="C80" s="11">
        <v>1637836919</v>
      </c>
      <c r="D80" s="11">
        <v>10494877</v>
      </c>
      <c r="E80" s="11">
        <v>0</v>
      </c>
      <c r="F80" s="11">
        <v>1648331796</v>
      </c>
      <c r="G80" s="11">
        <v>0</v>
      </c>
      <c r="H80" s="12">
        <v>0</v>
      </c>
      <c r="I80" s="12">
        <v>1648331796</v>
      </c>
      <c r="J80" s="13">
        <v>0</v>
      </c>
      <c r="K80" s="13">
        <v>0</v>
      </c>
    </row>
    <row r="81" spans="1:11" x14ac:dyDescent="0.2">
      <c r="A81" s="10" t="s">
        <v>128</v>
      </c>
      <c r="B81" s="10" t="s">
        <v>129</v>
      </c>
      <c r="C81" s="11">
        <v>32107305974</v>
      </c>
      <c r="D81" s="11">
        <v>2691241417</v>
      </c>
      <c r="E81" s="11">
        <v>0</v>
      </c>
      <c r="F81" s="11">
        <v>34798547391</v>
      </c>
      <c r="G81" s="11">
        <v>4639806320</v>
      </c>
      <c r="H81" s="12">
        <v>6959709480</v>
      </c>
      <c r="I81" s="12">
        <v>27838837911</v>
      </c>
      <c r="J81" s="13">
        <v>31.316292367028499</v>
      </c>
      <c r="K81" s="13">
        <v>20.000000005172598</v>
      </c>
    </row>
    <row r="82" spans="1:11" x14ac:dyDescent="0.2">
      <c r="A82" s="10" t="s">
        <v>130</v>
      </c>
      <c r="B82" s="10" t="s">
        <v>131</v>
      </c>
      <c r="C82" s="11">
        <v>2000000000</v>
      </c>
      <c r="D82" s="11">
        <v>0</v>
      </c>
      <c r="E82" s="11">
        <v>0</v>
      </c>
      <c r="F82" s="11">
        <v>2000000000</v>
      </c>
      <c r="G82" s="11">
        <v>0</v>
      </c>
      <c r="H82" s="12">
        <v>0</v>
      </c>
      <c r="I82" s="12">
        <v>2000000000</v>
      </c>
      <c r="J82" s="13">
        <v>0</v>
      </c>
      <c r="K82" s="13">
        <v>0</v>
      </c>
    </row>
    <row r="83" spans="1:11" x14ac:dyDescent="0.2">
      <c r="A83" s="10" t="s">
        <v>132</v>
      </c>
      <c r="B83" s="10" t="s">
        <v>133</v>
      </c>
      <c r="C83" s="11">
        <v>2000000000</v>
      </c>
      <c r="D83" s="11">
        <v>0</v>
      </c>
      <c r="E83" s="11">
        <v>0</v>
      </c>
      <c r="F83" s="11">
        <v>2000000000</v>
      </c>
      <c r="G83" s="11">
        <v>0</v>
      </c>
      <c r="H83" s="12">
        <v>0</v>
      </c>
      <c r="I83" s="12">
        <v>2000000000</v>
      </c>
      <c r="J83" s="13">
        <v>0</v>
      </c>
      <c r="K83" s="13">
        <v>0</v>
      </c>
    </row>
    <row r="84" spans="1:11" x14ac:dyDescent="0.2">
      <c r="A84" s="10" t="s">
        <v>134</v>
      </c>
      <c r="B84" s="11">
        <v>140681119803</v>
      </c>
      <c r="C84" s="11">
        <v>34828897219</v>
      </c>
      <c r="D84" s="11">
        <v>0</v>
      </c>
      <c r="E84" s="11">
        <v>175510017022</v>
      </c>
      <c r="F84" s="11">
        <v>14433076841</v>
      </c>
      <c r="G84" s="12">
        <v>22223925484</v>
      </c>
      <c r="H84" s="11">
        <v>153286091538</v>
      </c>
      <c r="I84" s="12">
        <v>100</v>
      </c>
      <c r="J84" s="12">
        <v>12.6624826668521</v>
      </c>
      <c r="K84" s="10" t="s">
        <v>135</v>
      </c>
    </row>
    <row r="85" spans="1:11" x14ac:dyDescent="0.2">
      <c r="A85" s="10" t="s">
        <v>139</v>
      </c>
      <c r="B85" s="10" t="s">
        <v>140</v>
      </c>
      <c r="C85" s="10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2"/>
  <sheetViews>
    <sheetView zoomScale="106" zoomScaleNormal="106" workbookViewId="0">
      <selection activeCell="N11" sqref="N11"/>
    </sheetView>
  </sheetViews>
  <sheetFormatPr baseColWidth="10" defaultRowHeight="12.75" x14ac:dyDescent="0.2"/>
  <cols>
    <col min="1" max="1" width="6.85546875" customWidth="1"/>
    <col min="2" max="2" width="33.7109375" customWidth="1"/>
    <col min="3" max="3" width="12.85546875" customWidth="1"/>
    <col min="4" max="4" width="12.5703125" customWidth="1"/>
    <col min="5" max="5" width="10.7109375" customWidth="1"/>
    <col min="6" max="6" width="12.42578125" customWidth="1"/>
    <col min="7" max="7" width="12.28515625" style="65" customWidth="1"/>
    <col min="8" max="8" width="14.140625" style="65" customWidth="1"/>
    <col min="9" max="9" width="9" style="64" customWidth="1"/>
    <col min="11" max="33" width="12.5703125" style="47"/>
  </cols>
  <sheetData>
    <row r="1" spans="1:33" ht="15.75" x14ac:dyDescent="0.25">
      <c r="A1" s="16"/>
      <c r="B1" s="196" t="s">
        <v>152</v>
      </c>
      <c r="C1" s="196"/>
      <c r="D1" s="196"/>
      <c r="E1" s="196"/>
      <c r="F1" s="196"/>
      <c r="G1" s="196"/>
      <c r="H1" s="197"/>
      <c r="I1" s="17"/>
    </row>
    <row r="2" spans="1:33" ht="15.75" x14ac:dyDescent="0.25">
      <c r="A2" s="18"/>
      <c r="B2" s="199" t="s">
        <v>153</v>
      </c>
      <c r="C2" s="199"/>
      <c r="D2" s="199"/>
      <c r="E2" s="199"/>
      <c r="F2" s="199"/>
      <c r="G2" s="199"/>
      <c r="H2" s="198"/>
      <c r="I2" s="19"/>
    </row>
    <row r="3" spans="1:33" ht="15.75" x14ac:dyDescent="0.25">
      <c r="A3" s="18"/>
      <c r="B3" s="199" t="s">
        <v>154</v>
      </c>
      <c r="C3" s="199"/>
      <c r="D3" s="199"/>
      <c r="E3" s="199"/>
      <c r="F3" s="199"/>
      <c r="G3" s="199"/>
      <c r="H3" s="198"/>
      <c r="I3" s="19"/>
    </row>
    <row r="4" spans="1:33" ht="15.75" x14ac:dyDescent="0.25">
      <c r="A4" s="18"/>
      <c r="B4" s="199" t="s">
        <v>155</v>
      </c>
      <c r="C4" s="199"/>
      <c r="D4" s="199"/>
      <c r="E4" s="199"/>
      <c r="F4" s="199"/>
      <c r="G4" s="199"/>
      <c r="H4" s="198"/>
      <c r="I4" s="19"/>
    </row>
    <row r="5" spans="1:33" ht="15.75" x14ac:dyDescent="0.25">
      <c r="A5" s="18"/>
      <c r="B5" s="199" t="s">
        <v>201</v>
      </c>
      <c r="C5" s="199"/>
      <c r="D5" s="199"/>
      <c r="E5" s="199"/>
      <c r="F5" s="199"/>
      <c r="G5" s="199"/>
      <c r="H5" s="198"/>
      <c r="I5" s="19"/>
    </row>
    <row r="6" spans="1:33" ht="15.75" x14ac:dyDescent="0.25">
      <c r="A6" s="20"/>
      <c r="B6" s="21"/>
      <c r="C6" s="22"/>
      <c r="D6" s="22"/>
      <c r="E6" s="22"/>
      <c r="F6" s="22"/>
      <c r="G6" s="22"/>
      <c r="H6" s="198"/>
      <c r="I6" s="19"/>
    </row>
    <row r="7" spans="1:33" ht="16.5" thickBot="1" x14ac:dyDescent="0.3">
      <c r="A7" s="18"/>
      <c r="B7" s="23" t="s">
        <v>156</v>
      </c>
      <c r="C7" s="23"/>
      <c r="D7" s="23"/>
      <c r="E7" s="23"/>
      <c r="F7" s="23"/>
      <c r="G7" s="23"/>
      <c r="H7" s="198"/>
      <c r="I7" s="19"/>
    </row>
    <row r="8" spans="1:33" s="24" customFormat="1" ht="30.75" customHeight="1" x14ac:dyDescent="0.2">
      <c r="A8" s="227" t="s">
        <v>191</v>
      </c>
      <c r="B8" s="222" t="s">
        <v>192</v>
      </c>
      <c r="C8" s="222" t="s">
        <v>144</v>
      </c>
      <c r="D8" s="222" t="s">
        <v>145</v>
      </c>
      <c r="E8" s="222"/>
      <c r="F8" s="222" t="s">
        <v>146</v>
      </c>
      <c r="G8" s="230" t="s">
        <v>147</v>
      </c>
      <c r="H8" s="230" t="s">
        <v>204</v>
      </c>
      <c r="I8" s="225" t="s">
        <v>203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</row>
    <row r="9" spans="1:33" s="24" customFormat="1" ht="11.25" x14ac:dyDescent="0.2">
      <c r="A9" s="228"/>
      <c r="B9" s="229"/>
      <c r="C9" s="229"/>
      <c r="D9" s="105" t="s">
        <v>4</v>
      </c>
      <c r="E9" s="105" t="s">
        <v>5</v>
      </c>
      <c r="F9" s="229"/>
      <c r="G9" s="231"/>
      <c r="H9" s="232"/>
      <c r="I9" s="22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</row>
    <row r="10" spans="1:33" s="24" customFormat="1" ht="16.5" customHeight="1" thickBot="1" x14ac:dyDescent="0.25">
      <c r="A10" s="122">
        <v>1</v>
      </c>
      <c r="B10" s="123">
        <v>2</v>
      </c>
      <c r="C10" s="123">
        <v>3</v>
      </c>
      <c r="D10" s="224">
        <v>4</v>
      </c>
      <c r="E10" s="224"/>
      <c r="F10" s="123">
        <v>5</v>
      </c>
      <c r="G10" s="144">
        <v>6</v>
      </c>
      <c r="H10" s="124" t="s">
        <v>197</v>
      </c>
      <c r="I10" s="115" t="s">
        <v>222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</row>
    <row r="11" spans="1:33" s="67" customFormat="1" ht="13.5" x14ac:dyDescent="0.2">
      <c r="A11" s="95" t="s">
        <v>6</v>
      </c>
      <c r="B11" s="96" t="s">
        <v>7</v>
      </c>
      <c r="C11" s="97">
        <v>140681119803</v>
      </c>
      <c r="D11" s="97">
        <v>34828897219</v>
      </c>
      <c r="E11" s="97">
        <v>0</v>
      </c>
      <c r="F11" s="97">
        <v>175510017022</v>
      </c>
      <c r="G11" s="145">
        <v>22223925484</v>
      </c>
      <c r="H11" s="145">
        <f>F11-G11</f>
        <v>153286091538</v>
      </c>
      <c r="I11" s="146">
        <f>G11/F11*100</f>
        <v>12.662482666852146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3" s="67" customFormat="1" ht="11.25" x14ac:dyDescent="0.2">
      <c r="A12" s="25"/>
      <c r="B12" s="26"/>
      <c r="C12" s="27"/>
      <c r="D12" s="27"/>
      <c r="E12" s="27"/>
      <c r="F12" s="27"/>
      <c r="G12" s="71"/>
      <c r="H12" s="71"/>
      <c r="I12" s="140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33" s="67" customFormat="1" ht="11.25" hidden="1" x14ac:dyDescent="0.2">
      <c r="A13" s="25" t="s">
        <v>8</v>
      </c>
      <c r="B13" s="26" t="s">
        <v>9</v>
      </c>
      <c r="C13" s="27">
        <v>0</v>
      </c>
      <c r="D13" s="27">
        <v>0</v>
      </c>
      <c r="E13" s="27">
        <v>0</v>
      </c>
      <c r="F13" s="27">
        <v>0</v>
      </c>
      <c r="G13" s="71">
        <v>185056615</v>
      </c>
      <c r="H13" s="71">
        <f t="shared" ref="H13:H75" si="0">F13-G13</f>
        <v>-185056615</v>
      </c>
      <c r="I13" s="140" t="e">
        <f t="shared" ref="I13:I73" si="1">G13/F13*100</f>
        <v>#DIV/0!</v>
      </c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</row>
    <row r="14" spans="1:33" s="67" customFormat="1" ht="11.25" hidden="1" x14ac:dyDescent="0.2">
      <c r="A14" s="25" t="s">
        <v>10</v>
      </c>
      <c r="B14" s="26" t="s">
        <v>11</v>
      </c>
      <c r="C14" s="27">
        <v>0</v>
      </c>
      <c r="D14" s="27">
        <v>0</v>
      </c>
      <c r="E14" s="27">
        <v>0</v>
      </c>
      <c r="F14" s="27">
        <v>0</v>
      </c>
      <c r="G14" s="71">
        <v>185056615</v>
      </c>
      <c r="H14" s="71">
        <f t="shared" si="0"/>
        <v>-185056615</v>
      </c>
      <c r="I14" s="140" t="e">
        <f t="shared" si="1"/>
        <v>#DIV/0!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</row>
    <row r="15" spans="1:33" s="67" customFormat="1" ht="11.25" hidden="1" x14ac:dyDescent="0.2">
      <c r="A15" s="25" t="s">
        <v>12</v>
      </c>
      <c r="B15" s="26" t="s">
        <v>13</v>
      </c>
      <c r="C15" s="27">
        <v>0</v>
      </c>
      <c r="D15" s="27">
        <v>0</v>
      </c>
      <c r="E15" s="27">
        <v>0</v>
      </c>
      <c r="F15" s="27">
        <v>0</v>
      </c>
      <c r="G15" s="71">
        <v>185056615</v>
      </c>
      <c r="H15" s="71">
        <f t="shared" si="0"/>
        <v>-185056615</v>
      </c>
      <c r="I15" s="140" t="e">
        <f t="shared" si="1"/>
        <v>#DIV/0!</v>
      </c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</row>
    <row r="16" spans="1:33" s="67" customFormat="1" ht="11.25" hidden="1" x14ac:dyDescent="0.2">
      <c r="A16" s="25" t="s">
        <v>14</v>
      </c>
      <c r="B16" s="26" t="s">
        <v>15</v>
      </c>
      <c r="C16" s="27">
        <v>0</v>
      </c>
      <c r="D16" s="27">
        <v>0</v>
      </c>
      <c r="E16" s="27">
        <v>0</v>
      </c>
      <c r="F16" s="27">
        <v>0</v>
      </c>
      <c r="G16" s="71">
        <v>185056615</v>
      </c>
      <c r="H16" s="71">
        <f t="shared" si="0"/>
        <v>-185056615</v>
      </c>
      <c r="I16" s="140" t="e">
        <f t="shared" si="1"/>
        <v>#DIV/0!</v>
      </c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pans="1:33" s="67" customFormat="1" ht="11.25" hidden="1" x14ac:dyDescent="0.2">
      <c r="A17" s="25" t="s">
        <v>16</v>
      </c>
      <c r="B17" s="26" t="s">
        <v>17</v>
      </c>
      <c r="C17" s="27">
        <v>0</v>
      </c>
      <c r="D17" s="27">
        <v>0</v>
      </c>
      <c r="E17" s="27">
        <v>0</v>
      </c>
      <c r="F17" s="27">
        <v>0</v>
      </c>
      <c r="G17" s="71">
        <v>185056615</v>
      </c>
      <c r="H17" s="71">
        <f t="shared" si="0"/>
        <v>-185056615</v>
      </c>
      <c r="I17" s="140" t="e">
        <f t="shared" si="1"/>
        <v>#DIV/0!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</row>
    <row r="18" spans="1:33" s="24" customFormat="1" ht="11.25" hidden="1" x14ac:dyDescent="0.2">
      <c r="A18" s="37" t="s">
        <v>18</v>
      </c>
      <c r="B18" s="38" t="s">
        <v>19</v>
      </c>
      <c r="C18" s="39">
        <v>0</v>
      </c>
      <c r="D18" s="39">
        <v>0</v>
      </c>
      <c r="E18" s="39">
        <v>0</v>
      </c>
      <c r="F18" s="39">
        <v>0</v>
      </c>
      <c r="G18" s="72">
        <v>0</v>
      </c>
      <c r="H18" s="71">
        <f t="shared" si="0"/>
        <v>0</v>
      </c>
      <c r="I18" s="140" t="e">
        <f t="shared" si="1"/>
        <v>#DIV/0!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19" spans="1:33" s="24" customFormat="1" ht="11.25" hidden="1" x14ac:dyDescent="0.2">
      <c r="A19" s="37" t="s">
        <v>20</v>
      </c>
      <c r="B19" s="38" t="s">
        <v>21</v>
      </c>
      <c r="C19" s="39">
        <v>0</v>
      </c>
      <c r="D19" s="39">
        <v>0</v>
      </c>
      <c r="E19" s="39">
        <v>0</v>
      </c>
      <c r="F19" s="39">
        <v>0</v>
      </c>
      <c r="G19" s="72">
        <v>0</v>
      </c>
      <c r="H19" s="71">
        <f t="shared" si="0"/>
        <v>0</v>
      </c>
      <c r="I19" s="140" t="e">
        <f t="shared" si="1"/>
        <v>#DIV/0!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</row>
    <row r="20" spans="1:33" s="24" customFormat="1" ht="11.25" hidden="1" x14ac:dyDescent="0.2">
      <c r="A20" s="37" t="s">
        <v>190</v>
      </c>
      <c r="B20" s="38" t="s">
        <v>189</v>
      </c>
      <c r="C20" s="39">
        <v>0</v>
      </c>
      <c r="D20" s="39">
        <v>0</v>
      </c>
      <c r="E20" s="39">
        <v>0</v>
      </c>
      <c r="F20" s="39">
        <v>0</v>
      </c>
      <c r="G20" s="72">
        <v>0</v>
      </c>
      <c r="H20" s="71">
        <f t="shared" si="0"/>
        <v>0</v>
      </c>
      <c r="I20" s="140" t="e">
        <f t="shared" si="1"/>
        <v>#DIV/0!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1:33" s="24" customFormat="1" ht="11.25" hidden="1" x14ac:dyDescent="0.2">
      <c r="A21" s="37" t="s">
        <v>22</v>
      </c>
      <c r="B21" s="38" t="s">
        <v>23</v>
      </c>
      <c r="C21" s="39">
        <v>0</v>
      </c>
      <c r="D21" s="39">
        <v>0</v>
      </c>
      <c r="E21" s="39">
        <v>0</v>
      </c>
      <c r="F21" s="39">
        <v>0</v>
      </c>
      <c r="G21" s="72">
        <v>185056615</v>
      </c>
      <c r="H21" s="71">
        <f t="shared" si="0"/>
        <v>-185056615</v>
      </c>
      <c r="I21" s="140" t="e">
        <f t="shared" si="1"/>
        <v>#DIV/0!</v>
      </c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</row>
    <row r="22" spans="1:33" s="24" customFormat="1" ht="11.25" hidden="1" x14ac:dyDescent="0.2">
      <c r="A22" s="37" t="s">
        <v>188</v>
      </c>
      <c r="B22" s="38" t="s">
        <v>21</v>
      </c>
      <c r="C22" s="39">
        <v>0</v>
      </c>
      <c r="D22" s="39">
        <v>0</v>
      </c>
      <c r="E22" s="39">
        <v>0</v>
      </c>
      <c r="F22" s="39">
        <v>0</v>
      </c>
      <c r="G22" s="72">
        <v>0</v>
      </c>
      <c r="H22" s="71">
        <f t="shared" si="0"/>
        <v>0</v>
      </c>
      <c r="I22" s="140" t="e">
        <f t="shared" si="1"/>
        <v>#DIV/0!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</row>
    <row r="23" spans="1:33" s="24" customFormat="1" ht="11.25" hidden="1" x14ac:dyDescent="0.2">
      <c r="A23" s="37" t="s">
        <v>24</v>
      </c>
      <c r="B23" s="38" t="s">
        <v>25</v>
      </c>
      <c r="C23" s="39">
        <v>0</v>
      </c>
      <c r="D23" s="39">
        <v>0</v>
      </c>
      <c r="E23" s="39">
        <v>0</v>
      </c>
      <c r="F23" s="39">
        <v>0</v>
      </c>
      <c r="G23" s="72">
        <v>185056615</v>
      </c>
      <c r="H23" s="71">
        <f t="shared" si="0"/>
        <v>-185056615</v>
      </c>
      <c r="I23" s="140" t="e">
        <f t="shared" si="1"/>
        <v>#DIV/0!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pans="1:33" s="24" customFormat="1" ht="11.25" hidden="1" x14ac:dyDescent="0.2">
      <c r="A24" s="37" t="s">
        <v>26</v>
      </c>
      <c r="B24" s="38" t="s">
        <v>27</v>
      </c>
      <c r="C24" s="39">
        <v>0</v>
      </c>
      <c r="D24" s="39">
        <v>0</v>
      </c>
      <c r="E24" s="39">
        <v>0</v>
      </c>
      <c r="F24" s="39">
        <v>0</v>
      </c>
      <c r="G24" s="72">
        <v>0</v>
      </c>
      <c r="H24" s="71">
        <f t="shared" si="0"/>
        <v>0</v>
      </c>
      <c r="I24" s="140" t="e">
        <f t="shared" si="1"/>
        <v>#DIV/0!</v>
      </c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1:33" s="24" customFormat="1" ht="11.25" hidden="1" x14ac:dyDescent="0.2">
      <c r="A25" s="37" t="s">
        <v>28</v>
      </c>
      <c r="B25" s="38" t="s">
        <v>29</v>
      </c>
      <c r="C25" s="39">
        <v>0</v>
      </c>
      <c r="D25" s="39">
        <v>0</v>
      </c>
      <c r="E25" s="39">
        <v>0</v>
      </c>
      <c r="F25" s="39">
        <v>0</v>
      </c>
      <c r="G25" s="72">
        <v>0</v>
      </c>
      <c r="H25" s="71">
        <f t="shared" si="0"/>
        <v>0</v>
      </c>
      <c r="I25" s="140" t="e">
        <f t="shared" si="1"/>
        <v>#DIV/0!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 spans="1:33" s="24" customFormat="1" ht="11.25" hidden="1" x14ac:dyDescent="0.2">
      <c r="A26" s="37" t="s">
        <v>30</v>
      </c>
      <c r="B26" s="38" t="s">
        <v>31</v>
      </c>
      <c r="C26" s="39">
        <v>0</v>
      </c>
      <c r="D26" s="39">
        <v>0</v>
      </c>
      <c r="E26" s="39">
        <v>0</v>
      </c>
      <c r="F26" s="39">
        <v>0</v>
      </c>
      <c r="G26" s="72">
        <v>0</v>
      </c>
      <c r="H26" s="71">
        <f t="shared" si="0"/>
        <v>0</v>
      </c>
      <c r="I26" s="140" t="e">
        <f t="shared" si="1"/>
        <v>#DIV/0!</v>
      </c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 spans="1:33" s="24" customFormat="1" ht="11.25" hidden="1" x14ac:dyDescent="0.2">
      <c r="A27" s="37" t="s">
        <v>32</v>
      </c>
      <c r="B27" s="38" t="s">
        <v>29</v>
      </c>
      <c r="C27" s="39">
        <v>0</v>
      </c>
      <c r="D27" s="39">
        <v>0</v>
      </c>
      <c r="E27" s="39">
        <v>0</v>
      </c>
      <c r="F27" s="39">
        <v>0</v>
      </c>
      <c r="G27" s="72">
        <v>0</v>
      </c>
      <c r="H27" s="71">
        <f t="shared" si="0"/>
        <v>0</v>
      </c>
      <c r="I27" s="140" t="e">
        <f t="shared" si="1"/>
        <v>#DIV/0!</v>
      </c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s="24" customFormat="1" ht="11.25" hidden="1" x14ac:dyDescent="0.2">
      <c r="A28" s="37" t="s">
        <v>33</v>
      </c>
      <c r="B28" s="38" t="s">
        <v>34</v>
      </c>
      <c r="C28" s="39">
        <v>0</v>
      </c>
      <c r="D28" s="39">
        <v>0</v>
      </c>
      <c r="E28" s="39">
        <v>0</v>
      </c>
      <c r="F28" s="39">
        <v>0</v>
      </c>
      <c r="G28" s="72">
        <v>0</v>
      </c>
      <c r="H28" s="71">
        <f t="shared" si="0"/>
        <v>0</v>
      </c>
      <c r="I28" s="140" t="e">
        <f t="shared" si="1"/>
        <v>#DIV/0!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1:33" s="24" customFormat="1" ht="11.25" hidden="1" x14ac:dyDescent="0.2">
      <c r="A29" s="37"/>
      <c r="B29" s="38"/>
      <c r="C29" s="39"/>
      <c r="D29" s="39"/>
      <c r="E29" s="39"/>
      <c r="F29" s="39"/>
      <c r="G29" s="72"/>
      <c r="H29" s="71">
        <f t="shared" si="0"/>
        <v>0</v>
      </c>
      <c r="I29" s="140" t="e">
        <f t="shared" si="1"/>
        <v>#DIV/0!</v>
      </c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1:33" s="67" customFormat="1" ht="13.5" x14ac:dyDescent="0.2">
      <c r="A30" s="25" t="s">
        <v>35</v>
      </c>
      <c r="B30" s="26" t="s">
        <v>36</v>
      </c>
      <c r="C30" s="27">
        <v>32953249679</v>
      </c>
      <c r="D30" s="27">
        <v>27710389264</v>
      </c>
      <c r="E30" s="27">
        <v>0</v>
      </c>
      <c r="F30" s="27">
        <v>60663638943</v>
      </c>
      <c r="G30" s="71">
        <v>604924581</v>
      </c>
      <c r="H30" s="71">
        <f t="shared" si="0"/>
        <v>60058714362</v>
      </c>
      <c r="I30" s="141">
        <f t="shared" si="1"/>
        <v>0.99717819692351717</v>
      </c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1:33" s="67" customFormat="1" ht="13.5" x14ac:dyDescent="0.2">
      <c r="A31" s="25" t="s">
        <v>37</v>
      </c>
      <c r="B31" s="26" t="s">
        <v>11</v>
      </c>
      <c r="C31" s="27">
        <v>26317841662</v>
      </c>
      <c r="D31" s="27">
        <v>256680950</v>
      </c>
      <c r="E31" s="27">
        <v>0</v>
      </c>
      <c r="F31" s="27">
        <v>26574522612</v>
      </c>
      <c r="G31" s="71">
        <v>139872770</v>
      </c>
      <c r="H31" s="71">
        <f t="shared" si="0"/>
        <v>26434649842</v>
      </c>
      <c r="I31" s="141">
        <f t="shared" si="1"/>
        <v>0.52634160937603824</v>
      </c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1:33" s="66" customFormat="1" ht="11.25" x14ac:dyDescent="0.2">
      <c r="A32" s="37" t="s">
        <v>38</v>
      </c>
      <c r="B32" s="38" t="s">
        <v>39</v>
      </c>
      <c r="C32" s="39">
        <v>622797869</v>
      </c>
      <c r="D32" s="39">
        <v>0</v>
      </c>
      <c r="E32" s="39">
        <v>0</v>
      </c>
      <c r="F32" s="39">
        <v>622797869</v>
      </c>
      <c r="G32" s="72">
        <v>0</v>
      </c>
      <c r="H32" s="72">
        <f t="shared" si="0"/>
        <v>622797869</v>
      </c>
      <c r="I32" s="148">
        <v>0</v>
      </c>
    </row>
    <row r="33" spans="1:33" s="66" customFormat="1" ht="11.25" x14ac:dyDescent="0.2">
      <c r="A33" s="37" t="s">
        <v>44</v>
      </c>
      <c r="B33" s="38" t="s">
        <v>45</v>
      </c>
      <c r="C33" s="39">
        <v>8652023793</v>
      </c>
      <c r="D33" s="39">
        <v>0</v>
      </c>
      <c r="E33" s="39">
        <v>0</v>
      </c>
      <c r="F33" s="39">
        <v>8652023793</v>
      </c>
      <c r="G33" s="72">
        <v>276800</v>
      </c>
      <c r="H33" s="72">
        <f t="shared" si="0"/>
        <v>8651746993</v>
      </c>
      <c r="I33" s="140">
        <f t="shared" si="1"/>
        <v>3.1992514886973336E-3</v>
      </c>
    </row>
    <row r="34" spans="1:33" s="66" customFormat="1" ht="11.25" x14ac:dyDescent="0.2">
      <c r="A34" s="37" t="s">
        <v>50</v>
      </c>
      <c r="B34" s="38" t="s">
        <v>51</v>
      </c>
      <c r="C34" s="39">
        <v>3100000000</v>
      </c>
      <c r="D34" s="39">
        <v>0</v>
      </c>
      <c r="E34" s="39">
        <v>0</v>
      </c>
      <c r="F34" s="39">
        <v>3100000000</v>
      </c>
      <c r="G34" s="72">
        <v>89631385</v>
      </c>
      <c r="H34" s="72">
        <f t="shared" si="0"/>
        <v>3010368615</v>
      </c>
      <c r="I34" s="140">
        <f t="shared" si="1"/>
        <v>2.8913350000000002</v>
      </c>
    </row>
    <row r="35" spans="1:33" s="66" customFormat="1" ht="11.25" x14ac:dyDescent="0.2">
      <c r="A35" s="37" t="s">
        <v>54</v>
      </c>
      <c r="B35" s="38" t="s">
        <v>55</v>
      </c>
      <c r="C35" s="39">
        <v>2320000000</v>
      </c>
      <c r="D35" s="39">
        <v>0</v>
      </c>
      <c r="E35" s="39">
        <v>0</v>
      </c>
      <c r="F35" s="39">
        <v>2320000000</v>
      </c>
      <c r="G35" s="72">
        <v>3185367</v>
      </c>
      <c r="H35" s="72">
        <f t="shared" si="0"/>
        <v>2316814633</v>
      </c>
      <c r="I35" s="140">
        <f t="shared" si="1"/>
        <v>0.13730030172413793</v>
      </c>
    </row>
    <row r="36" spans="1:33" s="66" customFormat="1" ht="11.25" x14ac:dyDescent="0.2">
      <c r="A36" s="37" t="s">
        <v>62</v>
      </c>
      <c r="B36" s="38" t="s">
        <v>31</v>
      </c>
      <c r="C36" s="39">
        <v>1250000000</v>
      </c>
      <c r="D36" s="39">
        <v>0</v>
      </c>
      <c r="E36" s="39">
        <v>0</v>
      </c>
      <c r="F36" s="39">
        <v>1250000000</v>
      </c>
      <c r="G36" s="72">
        <v>16061310</v>
      </c>
      <c r="H36" s="72">
        <f t="shared" si="0"/>
        <v>1233938690</v>
      </c>
      <c r="I36" s="140">
        <f t="shared" si="1"/>
        <v>1.2849048000000001</v>
      </c>
    </row>
    <row r="37" spans="1:33" s="66" customFormat="1" ht="11.25" x14ac:dyDescent="0.2">
      <c r="A37" s="37" t="s">
        <v>187</v>
      </c>
      <c r="B37" s="38" t="s">
        <v>186</v>
      </c>
      <c r="C37" s="39">
        <v>0</v>
      </c>
      <c r="D37" s="39">
        <v>256680950</v>
      </c>
      <c r="E37" s="39">
        <v>0</v>
      </c>
      <c r="F37" s="39">
        <v>256680950</v>
      </c>
      <c r="G37" s="72">
        <v>0</v>
      </c>
      <c r="H37" s="72">
        <f t="shared" si="0"/>
        <v>256680950</v>
      </c>
      <c r="I37" s="148">
        <v>0</v>
      </c>
    </row>
    <row r="38" spans="1:33" s="66" customFormat="1" ht="11.25" x14ac:dyDescent="0.2">
      <c r="A38" s="37" t="s">
        <v>64</v>
      </c>
      <c r="B38" s="38" t="s">
        <v>65</v>
      </c>
      <c r="C38" s="39">
        <v>195000000</v>
      </c>
      <c r="D38" s="39">
        <v>0</v>
      </c>
      <c r="E38" s="39">
        <v>0</v>
      </c>
      <c r="F38" s="39">
        <v>195000000</v>
      </c>
      <c r="G38" s="72">
        <v>20991500</v>
      </c>
      <c r="H38" s="72">
        <f t="shared" si="0"/>
        <v>174008500</v>
      </c>
      <c r="I38" s="140">
        <f t="shared" si="1"/>
        <v>10.764871794871794</v>
      </c>
    </row>
    <row r="39" spans="1:33" s="66" customFormat="1" ht="11.25" x14ac:dyDescent="0.2">
      <c r="A39" s="37" t="s">
        <v>78</v>
      </c>
      <c r="B39" s="38" t="s">
        <v>79</v>
      </c>
      <c r="C39" s="39">
        <v>148020000</v>
      </c>
      <c r="D39" s="39">
        <v>0</v>
      </c>
      <c r="E39" s="39">
        <v>0</v>
      </c>
      <c r="F39" s="39">
        <v>148020000</v>
      </c>
      <c r="G39" s="72">
        <v>5561817</v>
      </c>
      <c r="H39" s="72">
        <f t="shared" si="0"/>
        <v>142458183</v>
      </c>
      <c r="I39" s="140">
        <f t="shared" si="1"/>
        <v>3.7574766923388729</v>
      </c>
    </row>
    <row r="40" spans="1:33" s="66" customFormat="1" ht="11.25" x14ac:dyDescent="0.2">
      <c r="A40" s="37" t="s">
        <v>88</v>
      </c>
      <c r="B40" s="38" t="s">
        <v>89</v>
      </c>
      <c r="C40" s="39">
        <v>30000000</v>
      </c>
      <c r="D40" s="39">
        <v>0</v>
      </c>
      <c r="E40" s="39">
        <v>0</v>
      </c>
      <c r="F40" s="39">
        <v>30000000</v>
      </c>
      <c r="G40" s="72">
        <v>4164591</v>
      </c>
      <c r="H40" s="72">
        <f t="shared" si="0"/>
        <v>25835409</v>
      </c>
      <c r="I40" s="140">
        <f t="shared" si="1"/>
        <v>13.881969999999999</v>
      </c>
      <c r="K40" s="66">
        <v>0</v>
      </c>
    </row>
    <row r="41" spans="1:33" s="66" customFormat="1" ht="11.25" x14ac:dyDescent="0.2">
      <c r="A41" s="37" t="s">
        <v>92</v>
      </c>
      <c r="B41" s="38" t="s">
        <v>93</v>
      </c>
      <c r="C41" s="39">
        <v>10000000000</v>
      </c>
      <c r="D41" s="39">
        <v>0</v>
      </c>
      <c r="E41" s="39">
        <v>0</v>
      </c>
      <c r="F41" s="39">
        <v>10000000000</v>
      </c>
      <c r="G41" s="72">
        <v>0</v>
      </c>
      <c r="H41" s="72">
        <f t="shared" si="0"/>
        <v>10000000000</v>
      </c>
      <c r="I41" s="148">
        <v>0</v>
      </c>
    </row>
    <row r="42" spans="1:33" s="24" customFormat="1" ht="11.25" x14ac:dyDescent="0.2">
      <c r="A42" s="37"/>
      <c r="B42" s="38"/>
      <c r="C42" s="39"/>
      <c r="D42" s="39"/>
      <c r="E42" s="39"/>
      <c r="F42" s="39"/>
      <c r="G42" s="72"/>
      <c r="H42" s="69"/>
      <c r="I42" s="140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3" s="67" customFormat="1" ht="13.5" x14ac:dyDescent="0.2">
      <c r="A43" s="25" t="s">
        <v>96</v>
      </c>
      <c r="B43" s="26" t="s">
        <v>97</v>
      </c>
      <c r="C43" s="27">
        <v>1615678985</v>
      </c>
      <c r="D43" s="27">
        <v>27453708314</v>
      </c>
      <c r="E43" s="27">
        <v>0</v>
      </c>
      <c r="F43" s="27">
        <v>29069387299</v>
      </c>
      <c r="G43" s="71">
        <v>216000</v>
      </c>
      <c r="H43" s="71">
        <f t="shared" si="0"/>
        <v>29069171299</v>
      </c>
      <c r="I43" s="141">
        <f t="shared" si="1"/>
        <v>7.4304971679754154E-4</v>
      </c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1:33" s="67" customFormat="1" ht="11.25" x14ac:dyDescent="0.2">
      <c r="A44" s="25" t="s">
        <v>183</v>
      </c>
      <c r="B44" s="26" t="s">
        <v>182</v>
      </c>
      <c r="C44" s="27">
        <v>0</v>
      </c>
      <c r="D44" s="27">
        <v>27453708314</v>
      </c>
      <c r="E44" s="27">
        <v>0</v>
      </c>
      <c r="F44" s="27">
        <v>27453708314</v>
      </c>
      <c r="G44" s="71">
        <v>0</v>
      </c>
      <c r="H44" s="71">
        <f t="shared" si="0"/>
        <v>27453708314</v>
      </c>
      <c r="I44" s="113">
        <v>0</v>
      </c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1:33" s="24" customFormat="1" ht="11.25" hidden="1" x14ac:dyDescent="0.2">
      <c r="A45" s="37" t="s">
        <v>181</v>
      </c>
      <c r="B45" s="38" t="s">
        <v>180</v>
      </c>
      <c r="C45" s="39">
        <v>0</v>
      </c>
      <c r="D45" s="39">
        <v>118523932</v>
      </c>
      <c r="E45" s="39">
        <v>0</v>
      </c>
      <c r="F45" s="39">
        <v>118523932</v>
      </c>
      <c r="G45" s="72">
        <v>0</v>
      </c>
      <c r="H45" s="71">
        <f t="shared" si="0"/>
        <v>118523932</v>
      </c>
      <c r="I45" s="140">
        <f t="shared" si="1"/>
        <v>0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1:33" s="24" customFormat="1" ht="11.25" hidden="1" x14ac:dyDescent="0.2">
      <c r="A46" s="37" t="s">
        <v>179</v>
      </c>
      <c r="B46" s="38" t="s">
        <v>178</v>
      </c>
      <c r="C46" s="39">
        <v>0</v>
      </c>
      <c r="D46" s="39">
        <v>562342201</v>
      </c>
      <c r="E46" s="39">
        <v>0</v>
      </c>
      <c r="F46" s="39">
        <v>562342201</v>
      </c>
      <c r="G46" s="72">
        <v>0</v>
      </c>
      <c r="H46" s="71">
        <f t="shared" si="0"/>
        <v>562342201</v>
      </c>
      <c r="I46" s="140">
        <f t="shared" si="1"/>
        <v>0</v>
      </c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</row>
    <row r="47" spans="1:33" s="24" customFormat="1" ht="11.25" hidden="1" x14ac:dyDescent="0.2">
      <c r="A47" s="37" t="s">
        <v>177</v>
      </c>
      <c r="B47" s="38" t="s">
        <v>176</v>
      </c>
      <c r="C47" s="39">
        <v>0</v>
      </c>
      <c r="D47" s="39">
        <v>3083624961</v>
      </c>
      <c r="E47" s="39">
        <v>0</v>
      </c>
      <c r="F47" s="39">
        <v>3083624961</v>
      </c>
      <c r="G47" s="72">
        <v>0</v>
      </c>
      <c r="H47" s="71">
        <f t="shared" si="0"/>
        <v>3083624961</v>
      </c>
      <c r="I47" s="140">
        <f t="shared" si="1"/>
        <v>0</v>
      </c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</row>
    <row r="48" spans="1:33" s="24" customFormat="1" ht="11.25" hidden="1" x14ac:dyDescent="0.2">
      <c r="A48" s="37" t="s">
        <v>175</v>
      </c>
      <c r="B48" s="38" t="s">
        <v>174</v>
      </c>
      <c r="C48" s="39">
        <v>0</v>
      </c>
      <c r="D48" s="39">
        <v>1324774324</v>
      </c>
      <c r="E48" s="39">
        <v>0</v>
      </c>
      <c r="F48" s="39">
        <v>1324774324</v>
      </c>
      <c r="G48" s="72">
        <v>0</v>
      </c>
      <c r="H48" s="71">
        <f t="shared" si="0"/>
        <v>1324774324</v>
      </c>
      <c r="I48" s="140">
        <f t="shared" si="1"/>
        <v>0</v>
      </c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1:33" s="24" customFormat="1" ht="11.25" hidden="1" x14ac:dyDescent="0.2">
      <c r="A49" s="37" t="s">
        <v>173</v>
      </c>
      <c r="B49" s="38" t="s">
        <v>172</v>
      </c>
      <c r="C49" s="39">
        <v>0</v>
      </c>
      <c r="D49" s="39">
        <v>7057910278</v>
      </c>
      <c r="E49" s="39">
        <v>0</v>
      </c>
      <c r="F49" s="39">
        <v>7057910278</v>
      </c>
      <c r="G49" s="72">
        <v>0</v>
      </c>
      <c r="H49" s="71">
        <f t="shared" si="0"/>
        <v>7057910278</v>
      </c>
      <c r="I49" s="140">
        <f t="shared" si="1"/>
        <v>0</v>
      </c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</row>
    <row r="50" spans="1:33" s="24" customFormat="1" ht="11.25" hidden="1" x14ac:dyDescent="0.2">
      <c r="A50" s="37" t="s">
        <v>171</v>
      </c>
      <c r="B50" s="38" t="s">
        <v>170</v>
      </c>
      <c r="C50" s="39">
        <v>0</v>
      </c>
      <c r="D50" s="39">
        <v>29912784</v>
      </c>
      <c r="E50" s="39">
        <v>0</v>
      </c>
      <c r="F50" s="39">
        <v>29912784</v>
      </c>
      <c r="G50" s="72">
        <v>0</v>
      </c>
      <c r="H50" s="71">
        <f t="shared" si="0"/>
        <v>29912784</v>
      </c>
      <c r="I50" s="140">
        <f t="shared" si="1"/>
        <v>0</v>
      </c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1:33" s="24" customFormat="1" ht="11.25" hidden="1" x14ac:dyDescent="0.2">
      <c r="A51" s="37" t="s">
        <v>169</v>
      </c>
      <c r="B51" s="38" t="s">
        <v>168</v>
      </c>
      <c r="C51" s="39">
        <v>0</v>
      </c>
      <c r="D51" s="39">
        <v>3736736212</v>
      </c>
      <c r="E51" s="39">
        <v>0</v>
      </c>
      <c r="F51" s="39">
        <v>3736736212</v>
      </c>
      <c r="G51" s="72">
        <v>0</v>
      </c>
      <c r="H51" s="71">
        <f t="shared" si="0"/>
        <v>3736736212</v>
      </c>
      <c r="I51" s="140">
        <f t="shared" si="1"/>
        <v>0</v>
      </c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1:33" s="24" customFormat="1" ht="11.25" hidden="1" x14ac:dyDescent="0.2">
      <c r="A52" s="37" t="s">
        <v>167</v>
      </c>
      <c r="B52" s="38" t="s">
        <v>166</v>
      </c>
      <c r="C52" s="39">
        <v>0</v>
      </c>
      <c r="D52" s="39">
        <v>132312975</v>
      </c>
      <c r="E52" s="39">
        <v>0</v>
      </c>
      <c r="F52" s="39">
        <v>132312975</v>
      </c>
      <c r="G52" s="72">
        <v>0</v>
      </c>
      <c r="H52" s="71">
        <f t="shared" si="0"/>
        <v>132312975</v>
      </c>
      <c r="I52" s="140">
        <f t="shared" si="1"/>
        <v>0</v>
      </c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</row>
    <row r="53" spans="1:33" s="24" customFormat="1" ht="11.25" hidden="1" x14ac:dyDescent="0.2">
      <c r="A53" s="37" t="s">
        <v>165</v>
      </c>
      <c r="B53" s="38" t="s">
        <v>164</v>
      </c>
      <c r="C53" s="39">
        <v>0</v>
      </c>
      <c r="D53" s="39">
        <v>5478794528</v>
      </c>
      <c r="E53" s="39">
        <v>0</v>
      </c>
      <c r="F53" s="39">
        <v>5478794528</v>
      </c>
      <c r="G53" s="72">
        <v>0</v>
      </c>
      <c r="H53" s="71">
        <f t="shared" si="0"/>
        <v>5478794528</v>
      </c>
      <c r="I53" s="140">
        <f t="shared" si="1"/>
        <v>0</v>
      </c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1:33" s="24" customFormat="1" ht="11.25" hidden="1" x14ac:dyDescent="0.2">
      <c r="A54" s="37" t="s">
        <v>163</v>
      </c>
      <c r="B54" s="38" t="s">
        <v>162</v>
      </c>
      <c r="C54" s="39">
        <v>0</v>
      </c>
      <c r="D54" s="39">
        <v>5928776119</v>
      </c>
      <c r="E54" s="39">
        <v>0</v>
      </c>
      <c r="F54" s="39">
        <v>5928776119</v>
      </c>
      <c r="G54" s="72">
        <v>0</v>
      </c>
      <c r="H54" s="71">
        <f t="shared" si="0"/>
        <v>5928776119</v>
      </c>
      <c r="I54" s="140">
        <f t="shared" si="1"/>
        <v>0</v>
      </c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</row>
    <row r="55" spans="1:33" s="66" customFormat="1" ht="11.25" x14ac:dyDescent="0.2">
      <c r="A55" s="37" t="s">
        <v>98</v>
      </c>
      <c r="B55" s="38" t="s">
        <v>99</v>
      </c>
      <c r="C55" s="39">
        <v>338079985</v>
      </c>
      <c r="D55" s="39">
        <v>0</v>
      </c>
      <c r="E55" s="39">
        <v>0</v>
      </c>
      <c r="F55" s="39">
        <v>338079985</v>
      </c>
      <c r="G55" s="72">
        <v>0</v>
      </c>
      <c r="H55" s="72">
        <f t="shared" si="0"/>
        <v>338079985</v>
      </c>
      <c r="I55" s="148">
        <v>0</v>
      </c>
    </row>
    <row r="56" spans="1:33" s="66" customFormat="1" ht="11.25" hidden="1" x14ac:dyDescent="0.2">
      <c r="A56" s="37" t="s">
        <v>100</v>
      </c>
      <c r="B56" s="38" t="s">
        <v>101</v>
      </c>
      <c r="C56" s="39">
        <v>338079985</v>
      </c>
      <c r="D56" s="39">
        <v>0</v>
      </c>
      <c r="E56" s="39">
        <v>0</v>
      </c>
      <c r="F56" s="39">
        <v>338079985</v>
      </c>
      <c r="G56" s="72">
        <v>0</v>
      </c>
      <c r="H56" s="72">
        <f t="shared" si="0"/>
        <v>338079985</v>
      </c>
      <c r="I56" s="140">
        <f t="shared" si="1"/>
        <v>0</v>
      </c>
    </row>
    <row r="57" spans="1:33" s="66" customFormat="1" ht="11.25" x14ac:dyDescent="0.2">
      <c r="A57" s="37" t="s">
        <v>102</v>
      </c>
      <c r="B57" s="38" t="s">
        <v>103</v>
      </c>
      <c r="C57" s="39">
        <v>100000000</v>
      </c>
      <c r="D57" s="39">
        <v>0</v>
      </c>
      <c r="E57" s="39">
        <v>0</v>
      </c>
      <c r="F57" s="39">
        <v>100000000</v>
      </c>
      <c r="G57" s="72">
        <v>216000</v>
      </c>
      <c r="H57" s="72">
        <f t="shared" si="0"/>
        <v>99784000</v>
      </c>
      <c r="I57" s="140">
        <f t="shared" si="1"/>
        <v>0.216</v>
      </c>
    </row>
    <row r="58" spans="1:33" s="66" customFormat="1" ht="11.25" hidden="1" x14ac:dyDescent="0.2">
      <c r="A58" s="37" t="s">
        <v>104</v>
      </c>
      <c r="B58" s="38" t="s">
        <v>105</v>
      </c>
      <c r="C58" s="39">
        <v>100000000</v>
      </c>
      <c r="D58" s="39">
        <v>0</v>
      </c>
      <c r="E58" s="39">
        <v>0</v>
      </c>
      <c r="F58" s="39">
        <v>100000000</v>
      </c>
      <c r="G58" s="72">
        <v>216000</v>
      </c>
      <c r="H58" s="72">
        <f t="shared" si="0"/>
        <v>99784000</v>
      </c>
      <c r="I58" s="140">
        <f t="shared" si="1"/>
        <v>0.216</v>
      </c>
    </row>
    <row r="59" spans="1:33" s="66" customFormat="1" ht="11.25" x14ac:dyDescent="0.2">
      <c r="A59" s="37" t="s">
        <v>106</v>
      </c>
      <c r="B59" s="38" t="s">
        <v>107</v>
      </c>
      <c r="C59" s="39">
        <v>1177599000</v>
      </c>
      <c r="D59" s="39">
        <v>0</v>
      </c>
      <c r="E59" s="39">
        <v>0</v>
      </c>
      <c r="F59" s="39">
        <v>1177599000</v>
      </c>
      <c r="G59" s="72">
        <v>0</v>
      </c>
      <c r="H59" s="72">
        <f t="shared" si="0"/>
        <v>1177599000</v>
      </c>
      <c r="I59" s="148">
        <v>0</v>
      </c>
    </row>
    <row r="60" spans="1:33" s="24" customFormat="1" ht="11.25" hidden="1" x14ac:dyDescent="0.2">
      <c r="A60" s="37" t="s">
        <v>108</v>
      </c>
      <c r="B60" s="38" t="s">
        <v>109</v>
      </c>
      <c r="C60" s="39">
        <v>1177599000</v>
      </c>
      <c r="D60" s="39">
        <v>0</v>
      </c>
      <c r="E60" s="39">
        <v>0</v>
      </c>
      <c r="F60" s="39">
        <v>1177599000</v>
      </c>
      <c r="G60" s="72">
        <v>0</v>
      </c>
      <c r="H60" s="71">
        <f t="shared" si="0"/>
        <v>1177599000</v>
      </c>
      <c r="I60" s="140">
        <f t="shared" si="1"/>
        <v>0</v>
      </c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1:33" s="66" customFormat="1" ht="11.25" x14ac:dyDescent="0.2">
      <c r="A61" s="37"/>
      <c r="B61" s="38"/>
      <c r="C61" s="39"/>
      <c r="D61" s="39"/>
      <c r="E61" s="39"/>
      <c r="F61" s="39"/>
      <c r="G61" s="72"/>
      <c r="H61" s="71"/>
      <c r="I61" s="140"/>
    </row>
    <row r="62" spans="1:33" s="68" customFormat="1" ht="13.5" x14ac:dyDescent="0.2">
      <c r="A62" s="25" t="s">
        <v>110</v>
      </c>
      <c r="B62" s="26" t="s">
        <v>111</v>
      </c>
      <c r="C62" s="27">
        <v>5019729032</v>
      </c>
      <c r="D62" s="27">
        <v>0</v>
      </c>
      <c r="E62" s="27">
        <v>0</v>
      </c>
      <c r="F62" s="27">
        <v>5019729032</v>
      </c>
      <c r="G62" s="71">
        <v>464835811</v>
      </c>
      <c r="H62" s="71">
        <f t="shared" si="0"/>
        <v>4554893221</v>
      </c>
      <c r="I62" s="141">
        <f t="shared" si="1"/>
        <v>9.260177352935651</v>
      </c>
    </row>
    <row r="63" spans="1:33" s="66" customFormat="1" ht="11.25" x14ac:dyDescent="0.2">
      <c r="A63" s="37" t="s">
        <v>112</v>
      </c>
      <c r="B63" s="38" t="s">
        <v>113</v>
      </c>
      <c r="C63" s="39">
        <v>5019729032</v>
      </c>
      <c r="D63" s="39">
        <v>0</v>
      </c>
      <c r="E63" s="39">
        <v>0</v>
      </c>
      <c r="F63" s="39">
        <v>5019729032</v>
      </c>
      <c r="G63" s="72">
        <v>464835811</v>
      </c>
      <c r="H63" s="72">
        <f t="shared" si="0"/>
        <v>4554893221</v>
      </c>
      <c r="I63" s="140">
        <f t="shared" si="1"/>
        <v>9.260177352935651</v>
      </c>
    </row>
    <row r="64" spans="1:33" s="66" customFormat="1" ht="11.25" x14ac:dyDescent="0.2">
      <c r="A64" s="37" t="s">
        <v>114</v>
      </c>
      <c r="B64" s="38" t="s">
        <v>115</v>
      </c>
      <c r="C64" s="39">
        <v>5019729032</v>
      </c>
      <c r="D64" s="39">
        <v>0</v>
      </c>
      <c r="E64" s="39">
        <v>0</v>
      </c>
      <c r="F64" s="39">
        <v>5019729032</v>
      </c>
      <c r="G64" s="72">
        <v>464835811</v>
      </c>
      <c r="H64" s="72">
        <f t="shared" si="0"/>
        <v>4554893221</v>
      </c>
      <c r="I64" s="140">
        <f t="shared" si="1"/>
        <v>9.260177352935651</v>
      </c>
    </row>
    <row r="65" spans="1:9" s="66" customFormat="1" ht="11.25" x14ac:dyDescent="0.2">
      <c r="A65" s="37"/>
      <c r="B65" s="38"/>
      <c r="C65" s="39"/>
      <c r="D65" s="39"/>
      <c r="E65" s="39"/>
      <c r="F65" s="39"/>
      <c r="G65" s="72"/>
      <c r="H65" s="72">
        <f t="shared" si="0"/>
        <v>0</v>
      </c>
      <c r="I65" s="140"/>
    </row>
    <row r="66" spans="1:9" s="68" customFormat="1" ht="13.5" x14ac:dyDescent="0.2">
      <c r="A66" s="25" t="s">
        <v>116</v>
      </c>
      <c r="B66" s="26" t="s">
        <v>117</v>
      </c>
      <c r="C66" s="27">
        <v>107727870124</v>
      </c>
      <c r="D66" s="27">
        <v>7118507955</v>
      </c>
      <c r="E66" s="27">
        <v>0</v>
      </c>
      <c r="F66" s="27">
        <v>114846378079</v>
      </c>
      <c r="G66" s="71">
        <v>21433944288</v>
      </c>
      <c r="H66" s="71">
        <f t="shared" si="0"/>
        <v>93412433791</v>
      </c>
      <c r="I66" s="141">
        <f t="shared" si="1"/>
        <v>18.663143449988574</v>
      </c>
    </row>
    <row r="67" spans="1:9" s="68" customFormat="1" ht="13.5" x14ac:dyDescent="0.2">
      <c r="A67" s="25" t="s">
        <v>118</v>
      </c>
      <c r="B67" s="26" t="s">
        <v>119</v>
      </c>
      <c r="C67" s="27">
        <v>107727870124</v>
      </c>
      <c r="D67" s="27">
        <v>7118507955</v>
      </c>
      <c r="E67" s="27">
        <v>0</v>
      </c>
      <c r="F67" s="27">
        <v>114846378079</v>
      </c>
      <c r="G67" s="71">
        <v>21433944288</v>
      </c>
      <c r="H67" s="71">
        <f t="shared" si="0"/>
        <v>93412433791</v>
      </c>
      <c r="I67" s="141">
        <f t="shared" si="1"/>
        <v>18.663143449988574</v>
      </c>
    </row>
    <row r="68" spans="1:9" s="70" customFormat="1" ht="11.25" x14ac:dyDescent="0.2">
      <c r="A68" s="29"/>
      <c r="B68" s="30"/>
      <c r="C68" s="31"/>
      <c r="D68" s="31"/>
      <c r="E68" s="31"/>
      <c r="F68" s="31"/>
      <c r="G68" s="69"/>
      <c r="H68" s="71"/>
      <c r="I68" s="140"/>
    </row>
    <row r="69" spans="1:9" s="68" customFormat="1" ht="14.25" thickBot="1" x14ac:dyDescent="0.25">
      <c r="A69" s="56" t="s">
        <v>120</v>
      </c>
      <c r="B69" s="57" t="s">
        <v>121</v>
      </c>
      <c r="C69" s="58">
        <v>105727870124</v>
      </c>
      <c r="D69" s="58">
        <v>7118507955</v>
      </c>
      <c r="E69" s="58">
        <v>0</v>
      </c>
      <c r="F69" s="58">
        <v>112846378079</v>
      </c>
      <c r="G69" s="147">
        <v>21433944288</v>
      </c>
      <c r="H69" s="147">
        <f t="shared" si="0"/>
        <v>91412433791</v>
      </c>
      <c r="I69" s="142">
        <f t="shared" si="1"/>
        <v>18.993914251279563</v>
      </c>
    </row>
    <row r="70" spans="1:9" s="66" customFormat="1" ht="11.25" x14ac:dyDescent="0.2">
      <c r="A70" s="60" t="s">
        <v>122</v>
      </c>
      <c r="B70" s="61" t="s">
        <v>123</v>
      </c>
      <c r="C70" s="62">
        <v>70732049518</v>
      </c>
      <c r="D70" s="62">
        <v>4416771661</v>
      </c>
      <c r="E70" s="62">
        <v>0</v>
      </c>
      <c r="F70" s="62">
        <v>75148821179</v>
      </c>
      <c r="G70" s="100">
        <v>14474234808</v>
      </c>
      <c r="H70" s="100">
        <f t="shared" si="0"/>
        <v>60674586371</v>
      </c>
      <c r="I70" s="143">
        <f t="shared" si="1"/>
        <v>19.260760955282635</v>
      </c>
    </row>
    <row r="71" spans="1:9" s="66" customFormat="1" ht="11.25" x14ac:dyDescent="0.2">
      <c r="A71" s="37" t="s">
        <v>124</v>
      </c>
      <c r="B71" s="38" t="s">
        <v>125</v>
      </c>
      <c r="C71" s="39">
        <v>1250677713</v>
      </c>
      <c r="D71" s="39">
        <v>0</v>
      </c>
      <c r="E71" s="39">
        <v>0</v>
      </c>
      <c r="F71" s="39">
        <v>1250677713</v>
      </c>
      <c r="G71" s="72">
        <v>0</v>
      </c>
      <c r="H71" s="72">
        <f t="shared" si="0"/>
        <v>1250677713</v>
      </c>
      <c r="I71" s="148">
        <v>0</v>
      </c>
    </row>
    <row r="72" spans="1:9" s="66" customFormat="1" ht="11.25" x14ac:dyDescent="0.2">
      <c r="A72" s="37" t="s">
        <v>126</v>
      </c>
      <c r="B72" s="38" t="s">
        <v>127</v>
      </c>
      <c r="C72" s="39">
        <v>1637836919</v>
      </c>
      <c r="D72" s="39">
        <v>10494877</v>
      </c>
      <c r="E72" s="39">
        <v>0</v>
      </c>
      <c r="F72" s="39">
        <v>1648331796</v>
      </c>
      <c r="G72" s="72">
        <v>0</v>
      </c>
      <c r="H72" s="72">
        <f t="shared" si="0"/>
        <v>1648331796</v>
      </c>
      <c r="I72" s="148">
        <v>0</v>
      </c>
    </row>
    <row r="73" spans="1:9" s="66" customFormat="1" ht="11.25" x14ac:dyDescent="0.2">
      <c r="A73" s="37" t="s">
        <v>128</v>
      </c>
      <c r="B73" s="38" t="s">
        <v>129</v>
      </c>
      <c r="C73" s="39">
        <v>32107305974</v>
      </c>
      <c r="D73" s="39">
        <v>2691241417</v>
      </c>
      <c r="E73" s="39">
        <v>0</v>
      </c>
      <c r="F73" s="39">
        <v>34798547391</v>
      </c>
      <c r="G73" s="72">
        <v>6959709480</v>
      </c>
      <c r="H73" s="72">
        <f t="shared" si="0"/>
        <v>27838837911</v>
      </c>
      <c r="I73" s="140">
        <f t="shared" si="1"/>
        <v>20.00000000517263</v>
      </c>
    </row>
    <row r="74" spans="1:9" s="66" customFormat="1" ht="11.25" x14ac:dyDescent="0.2">
      <c r="A74" s="37"/>
      <c r="B74" s="38"/>
      <c r="C74" s="39"/>
      <c r="D74" s="39"/>
      <c r="E74" s="39"/>
      <c r="F74" s="39"/>
      <c r="G74" s="72"/>
      <c r="H74" s="71"/>
      <c r="I74" s="140"/>
    </row>
    <row r="75" spans="1:9" s="68" customFormat="1" ht="11.25" x14ac:dyDescent="0.2">
      <c r="A75" s="25" t="s">
        <v>130</v>
      </c>
      <c r="B75" s="26" t="s">
        <v>131</v>
      </c>
      <c r="C75" s="27">
        <v>2000000000</v>
      </c>
      <c r="D75" s="27">
        <v>0</v>
      </c>
      <c r="E75" s="27">
        <v>0</v>
      </c>
      <c r="F75" s="27">
        <v>2000000000</v>
      </c>
      <c r="G75" s="71">
        <v>0</v>
      </c>
      <c r="H75" s="71">
        <f t="shared" si="0"/>
        <v>2000000000</v>
      </c>
      <c r="I75" s="113">
        <v>0</v>
      </c>
    </row>
    <row r="76" spans="1:9" s="66" customFormat="1" ht="11.25" x14ac:dyDescent="0.2">
      <c r="A76" s="37" t="s">
        <v>132</v>
      </c>
      <c r="B76" s="38" t="s">
        <v>133</v>
      </c>
      <c r="C76" s="39">
        <v>2000000000</v>
      </c>
      <c r="D76" s="39">
        <v>0</v>
      </c>
      <c r="E76" s="39">
        <v>0</v>
      </c>
      <c r="F76" s="39">
        <v>2000000000</v>
      </c>
      <c r="G76" s="72">
        <v>0</v>
      </c>
      <c r="H76" s="72">
        <f>F76-G76</f>
        <v>2000000000</v>
      </c>
      <c r="I76" s="148">
        <v>0</v>
      </c>
    </row>
    <row r="77" spans="1:9" s="66" customFormat="1" ht="11.25" x14ac:dyDescent="0.2">
      <c r="A77" s="37"/>
      <c r="B77" s="39"/>
      <c r="C77" s="39"/>
      <c r="D77" s="39"/>
      <c r="E77" s="39"/>
      <c r="F77" s="39"/>
      <c r="G77" s="72"/>
      <c r="H77" s="72"/>
      <c r="I77" s="73"/>
    </row>
    <row r="78" spans="1:9" s="66" customFormat="1" ht="11.25" x14ac:dyDescent="0.2">
      <c r="A78" s="37"/>
      <c r="B78" s="38"/>
      <c r="C78" s="38"/>
      <c r="G78" s="74"/>
      <c r="H78" s="74"/>
      <c r="I78" s="75"/>
    </row>
    <row r="79" spans="1:9" s="66" customFormat="1" ht="11.25" x14ac:dyDescent="0.2">
      <c r="A79" s="76"/>
      <c r="G79" s="74"/>
      <c r="H79" s="74"/>
      <c r="I79" s="75"/>
    </row>
    <row r="80" spans="1:9" s="66" customFormat="1" ht="11.25" x14ac:dyDescent="0.2">
      <c r="A80" s="76"/>
      <c r="G80" s="74"/>
      <c r="H80" s="74"/>
      <c r="I80" s="75"/>
    </row>
    <row r="81" spans="1:9" s="66" customFormat="1" ht="11.25" x14ac:dyDescent="0.2">
      <c r="A81" s="76"/>
      <c r="G81" s="74"/>
      <c r="H81" s="74"/>
      <c r="I81" s="75"/>
    </row>
    <row r="82" spans="1:9" s="66" customFormat="1" x14ac:dyDescent="0.2">
      <c r="A82" s="76"/>
      <c r="B82" s="50" t="s">
        <v>199</v>
      </c>
      <c r="C82" s="47"/>
      <c r="G82" s="74"/>
      <c r="H82" s="74"/>
      <c r="I82" s="75"/>
    </row>
    <row r="83" spans="1:9" s="66" customFormat="1" x14ac:dyDescent="0.2">
      <c r="A83" s="76"/>
      <c r="B83" s="50" t="s">
        <v>159</v>
      </c>
      <c r="C83" s="47"/>
      <c r="G83" s="74"/>
      <c r="H83" s="74"/>
      <c r="I83" s="75"/>
    </row>
    <row r="84" spans="1:9" s="66" customFormat="1" x14ac:dyDescent="0.2">
      <c r="A84" s="76"/>
      <c r="B84" s="50"/>
      <c r="C84" s="47"/>
      <c r="G84" s="74"/>
      <c r="H84" s="74"/>
      <c r="I84" s="75"/>
    </row>
    <row r="85" spans="1:9" s="66" customFormat="1" x14ac:dyDescent="0.2">
      <c r="A85" s="210" t="s">
        <v>205</v>
      </c>
      <c r="B85" s="211"/>
      <c r="C85" s="211"/>
      <c r="D85" s="211"/>
      <c r="E85" s="211"/>
      <c r="F85" s="211"/>
      <c r="G85" s="211"/>
      <c r="H85" s="211"/>
      <c r="I85" s="212"/>
    </row>
    <row r="86" spans="1:9" s="66" customFormat="1" x14ac:dyDescent="0.2">
      <c r="A86" s="116" t="s">
        <v>206</v>
      </c>
      <c r="B86" s="117"/>
      <c r="C86" s="118"/>
      <c r="D86" s="114"/>
      <c r="E86" s="114"/>
      <c r="F86" s="114"/>
      <c r="G86" s="114"/>
      <c r="H86" s="114"/>
      <c r="I86" s="119"/>
    </row>
    <row r="87" spans="1:9" s="66" customFormat="1" x14ac:dyDescent="0.2">
      <c r="A87" s="76"/>
      <c r="B87" s="50"/>
      <c r="C87" s="47"/>
      <c r="G87" s="74"/>
      <c r="H87" s="74"/>
      <c r="I87" s="75"/>
    </row>
    <row r="88" spans="1:9" s="66" customFormat="1" x14ac:dyDescent="0.2">
      <c r="A88" s="76"/>
      <c r="B88" s="47"/>
      <c r="C88" s="47"/>
      <c r="G88" s="74"/>
      <c r="H88" s="74"/>
      <c r="I88" s="75"/>
    </row>
    <row r="89" spans="1:9" s="66" customFormat="1" ht="11.25" x14ac:dyDescent="0.2">
      <c r="A89" s="76"/>
      <c r="G89" s="74"/>
      <c r="H89" s="74"/>
      <c r="I89" s="75"/>
    </row>
    <row r="90" spans="1:9" s="66" customFormat="1" ht="11.25" x14ac:dyDescent="0.2">
      <c r="A90" s="76"/>
      <c r="G90" s="74"/>
      <c r="H90" s="74"/>
      <c r="I90" s="75"/>
    </row>
    <row r="91" spans="1:9" s="66" customFormat="1" ht="11.25" x14ac:dyDescent="0.2">
      <c r="A91" s="76"/>
      <c r="G91" s="74"/>
      <c r="H91" s="74"/>
      <c r="I91" s="75"/>
    </row>
    <row r="92" spans="1:9" s="66" customFormat="1" ht="11.25" x14ac:dyDescent="0.2">
      <c r="A92" s="76"/>
      <c r="G92" s="74"/>
      <c r="H92" s="74"/>
      <c r="I92" s="75"/>
    </row>
    <row r="93" spans="1:9" s="66" customFormat="1" ht="11.25" x14ac:dyDescent="0.2">
      <c r="A93" s="76"/>
      <c r="G93" s="74"/>
      <c r="H93" s="74"/>
      <c r="I93" s="75"/>
    </row>
    <row r="94" spans="1:9" s="66" customFormat="1" ht="11.25" x14ac:dyDescent="0.2">
      <c r="A94" s="76"/>
      <c r="G94" s="74"/>
      <c r="H94" s="74"/>
      <c r="I94" s="75"/>
    </row>
    <row r="95" spans="1:9" s="66" customFormat="1" ht="11.25" x14ac:dyDescent="0.2">
      <c r="A95" s="76"/>
      <c r="G95" s="74"/>
      <c r="H95" s="74"/>
      <c r="I95" s="75"/>
    </row>
    <row r="96" spans="1:9" s="66" customFormat="1" ht="11.25" x14ac:dyDescent="0.2">
      <c r="A96" s="76"/>
      <c r="G96" s="74"/>
      <c r="H96" s="74"/>
      <c r="I96" s="75"/>
    </row>
    <row r="97" spans="1:9" s="66" customFormat="1" ht="11.25" x14ac:dyDescent="0.2">
      <c r="A97" s="76"/>
      <c r="G97" s="74"/>
      <c r="H97" s="74"/>
      <c r="I97" s="75"/>
    </row>
    <row r="98" spans="1:9" s="66" customFormat="1" ht="11.25" x14ac:dyDescent="0.2">
      <c r="A98" s="76"/>
      <c r="G98" s="74"/>
      <c r="H98" s="74"/>
      <c r="I98" s="75"/>
    </row>
    <row r="99" spans="1:9" s="66" customFormat="1" ht="11.25" x14ac:dyDescent="0.2">
      <c r="A99" s="76"/>
      <c r="G99" s="74"/>
      <c r="H99" s="74"/>
      <c r="I99" s="75"/>
    </row>
    <row r="100" spans="1:9" s="47" customFormat="1" x14ac:dyDescent="0.2">
      <c r="A100" s="49"/>
      <c r="G100" s="77"/>
      <c r="H100" s="77"/>
      <c r="I100" s="78"/>
    </row>
    <row r="101" spans="1:9" s="47" customFormat="1" x14ac:dyDescent="0.2">
      <c r="A101" s="49"/>
      <c r="G101" s="77"/>
      <c r="H101" s="77"/>
      <c r="I101" s="78"/>
    </row>
    <row r="102" spans="1:9" s="47" customFormat="1" x14ac:dyDescent="0.2">
      <c r="A102" s="49"/>
      <c r="G102" s="77"/>
      <c r="H102" s="77"/>
      <c r="I102" s="78"/>
    </row>
    <row r="103" spans="1:9" s="47" customFormat="1" x14ac:dyDescent="0.2">
      <c r="A103" s="49"/>
      <c r="G103" s="77"/>
      <c r="H103" s="77"/>
      <c r="I103" s="78"/>
    </row>
    <row r="104" spans="1:9" s="47" customFormat="1" x14ac:dyDescent="0.2">
      <c r="A104" s="49"/>
      <c r="G104" s="77"/>
      <c r="H104" s="77"/>
      <c r="I104" s="78"/>
    </row>
    <row r="105" spans="1:9" s="47" customFormat="1" x14ac:dyDescent="0.2">
      <c r="A105" s="49"/>
      <c r="G105" s="77"/>
      <c r="H105" s="77"/>
      <c r="I105" s="78"/>
    </row>
    <row r="106" spans="1:9" s="47" customFormat="1" x14ac:dyDescent="0.2">
      <c r="A106" s="49"/>
      <c r="G106" s="77"/>
      <c r="H106" s="77"/>
      <c r="I106" s="78"/>
    </row>
    <row r="107" spans="1:9" s="47" customFormat="1" ht="13.5" thickBot="1" x14ac:dyDescent="0.25">
      <c r="A107" s="53"/>
      <c r="B107" s="54"/>
      <c r="C107" s="54"/>
      <c r="D107" s="54"/>
      <c r="E107" s="54"/>
      <c r="F107" s="54"/>
      <c r="G107" s="79"/>
      <c r="H107" s="79"/>
      <c r="I107" s="80"/>
    </row>
    <row r="108" spans="1:9" s="47" customFormat="1" x14ac:dyDescent="0.2">
      <c r="G108" s="77"/>
      <c r="H108" s="77"/>
      <c r="I108" s="99"/>
    </row>
    <row r="109" spans="1:9" s="47" customFormat="1" x14ac:dyDescent="0.2">
      <c r="G109" s="77"/>
      <c r="H109" s="77"/>
      <c r="I109" s="99"/>
    </row>
    <row r="110" spans="1:9" s="47" customFormat="1" x14ac:dyDescent="0.2">
      <c r="G110" s="77"/>
      <c r="H110" s="77"/>
      <c r="I110" s="99"/>
    </row>
    <row r="111" spans="1:9" s="47" customFormat="1" x14ac:dyDescent="0.2">
      <c r="G111" s="77"/>
      <c r="H111" s="77"/>
      <c r="I111" s="99"/>
    </row>
    <row r="112" spans="1:9" s="47" customFormat="1" x14ac:dyDescent="0.2">
      <c r="G112" s="77"/>
      <c r="H112" s="77"/>
      <c r="I112" s="99"/>
    </row>
    <row r="113" spans="7:9" s="47" customFormat="1" x14ac:dyDescent="0.2">
      <c r="G113" s="77"/>
      <c r="H113" s="77"/>
      <c r="I113" s="99"/>
    </row>
    <row r="114" spans="7:9" s="47" customFormat="1" x14ac:dyDescent="0.2">
      <c r="G114" s="77"/>
      <c r="H114" s="77"/>
      <c r="I114" s="99"/>
    </row>
    <row r="115" spans="7:9" s="47" customFormat="1" x14ac:dyDescent="0.2">
      <c r="G115" s="77"/>
      <c r="H115" s="77"/>
      <c r="I115" s="99"/>
    </row>
    <row r="116" spans="7:9" s="47" customFormat="1" x14ac:dyDescent="0.2">
      <c r="G116" s="77"/>
      <c r="H116" s="77"/>
      <c r="I116" s="99"/>
    </row>
    <row r="117" spans="7:9" s="47" customFormat="1" x14ac:dyDescent="0.2">
      <c r="G117" s="77"/>
      <c r="H117" s="77"/>
      <c r="I117" s="99"/>
    </row>
    <row r="118" spans="7:9" s="47" customFormat="1" x14ac:dyDescent="0.2">
      <c r="G118" s="77"/>
      <c r="H118" s="77"/>
      <c r="I118" s="99"/>
    </row>
    <row r="119" spans="7:9" s="47" customFormat="1" x14ac:dyDescent="0.2">
      <c r="G119" s="77"/>
      <c r="H119" s="77"/>
      <c r="I119" s="99"/>
    </row>
    <row r="120" spans="7:9" s="47" customFormat="1" x14ac:dyDescent="0.2">
      <c r="G120" s="77"/>
      <c r="H120" s="77"/>
      <c r="I120" s="99"/>
    </row>
    <row r="121" spans="7:9" s="47" customFormat="1" x14ac:dyDescent="0.2">
      <c r="G121" s="77"/>
      <c r="H121" s="77"/>
      <c r="I121" s="99"/>
    </row>
    <row r="122" spans="7:9" s="47" customFormat="1" x14ac:dyDescent="0.2">
      <c r="G122" s="77"/>
      <c r="H122" s="77"/>
      <c r="I122" s="99"/>
    </row>
    <row r="123" spans="7:9" s="47" customFormat="1" x14ac:dyDescent="0.2">
      <c r="G123" s="77"/>
      <c r="H123" s="77"/>
      <c r="I123" s="99"/>
    </row>
    <row r="124" spans="7:9" s="47" customFormat="1" x14ac:dyDescent="0.2">
      <c r="G124" s="77"/>
      <c r="H124" s="77"/>
      <c r="I124" s="99"/>
    </row>
    <row r="125" spans="7:9" s="47" customFormat="1" x14ac:dyDescent="0.2">
      <c r="G125" s="77"/>
      <c r="H125" s="77"/>
      <c r="I125" s="99"/>
    </row>
    <row r="126" spans="7:9" s="47" customFormat="1" x14ac:dyDescent="0.2">
      <c r="G126" s="77"/>
      <c r="H126" s="77"/>
      <c r="I126" s="99"/>
    </row>
    <row r="127" spans="7:9" s="47" customFormat="1" x14ac:dyDescent="0.2">
      <c r="G127" s="77"/>
      <c r="H127" s="77"/>
      <c r="I127" s="99"/>
    </row>
    <row r="128" spans="7:9" s="47" customFormat="1" x14ac:dyDescent="0.2">
      <c r="G128" s="77"/>
      <c r="H128" s="77"/>
      <c r="I128" s="99"/>
    </row>
    <row r="129" spans="7:9" s="47" customFormat="1" x14ac:dyDescent="0.2">
      <c r="G129" s="77"/>
      <c r="H129" s="77"/>
      <c r="I129" s="99"/>
    </row>
    <row r="130" spans="7:9" s="47" customFormat="1" x14ac:dyDescent="0.2">
      <c r="G130" s="77"/>
      <c r="H130" s="77"/>
      <c r="I130" s="99"/>
    </row>
    <row r="131" spans="7:9" s="47" customFormat="1" x14ac:dyDescent="0.2">
      <c r="G131" s="77"/>
      <c r="H131" s="77"/>
      <c r="I131" s="99"/>
    </row>
    <row r="132" spans="7:9" s="47" customFormat="1" x14ac:dyDescent="0.2">
      <c r="G132" s="77"/>
      <c r="H132" s="77"/>
      <c r="I132" s="99"/>
    </row>
    <row r="133" spans="7:9" s="47" customFormat="1" x14ac:dyDescent="0.2">
      <c r="G133" s="77"/>
      <c r="H133" s="77"/>
      <c r="I133" s="99"/>
    </row>
    <row r="134" spans="7:9" s="47" customFormat="1" x14ac:dyDescent="0.2">
      <c r="G134" s="77"/>
      <c r="H134" s="77"/>
      <c r="I134" s="99"/>
    </row>
    <row r="135" spans="7:9" s="47" customFormat="1" x14ac:dyDescent="0.2">
      <c r="G135" s="77"/>
      <c r="H135" s="77"/>
      <c r="I135" s="99"/>
    </row>
    <row r="136" spans="7:9" s="47" customFormat="1" x14ac:dyDescent="0.2">
      <c r="G136" s="77"/>
      <c r="H136" s="77"/>
      <c r="I136" s="99"/>
    </row>
    <row r="137" spans="7:9" s="47" customFormat="1" x14ac:dyDescent="0.2">
      <c r="G137" s="77"/>
      <c r="H137" s="77"/>
      <c r="I137" s="99"/>
    </row>
    <row r="138" spans="7:9" s="47" customFormat="1" x14ac:dyDescent="0.2">
      <c r="G138" s="77"/>
      <c r="H138" s="77"/>
      <c r="I138" s="99"/>
    </row>
    <row r="139" spans="7:9" s="47" customFormat="1" x14ac:dyDescent="0.2">
      <c r="G139" s="77"/>
      <c r="H139" s="77"/>
      <c r="I139" s="99"/>
    </row>
    <row r="140" spans="7:9" s="47" customFormat="1" x14ac:dyDescent="0.2">
      <c r="G140" s="77"/>
      <c r="H140" s="77"/>
      <c r="I140" s="99"/>
    </row>
    <row r="141" spans="7:9" s="47" customFormat="1" x14ac:dyDescent="0.2">
      <c r="G141" s="77"/>
      <c r="H141" s="77"/>
      <c r="I141" s="99"/>
    </row>
    <row r="142" spans="7:9" s="47" customFormat="1" x14ac:dyDescent="0.2">
      <c r="G142" s="77"/>
      <c r="H142" s="77"/>
      <c r="I142" s="99"/>
    </row>
    <row r="143" spans="7:9" s="47" customFormat="1" x14ac:dyDescent="0.2">
      <c r="G143" s="77"/>
      <c r="H143" s="77"/>
      <c r="I143" s="99"/>
    </row>
    <row r="144" spans="7:9" s="47" customFormat="1" x14ac:dyDescent="0.2">
      <c r="G144" s="77"/>
      <c r="H144" s="77"/>
      <c r="I144" s="99"/>
    </row>
    <row r="145" spans="7:9" s="47" customFormat="1" x14ac:dyDescent="0.2">
      <c r="G145" s="77"/>
      <c r="H145" s="77"/>
      <c r="I145" s="99"/>
    </row>
    <row r="146" spans="7:9" s="47" customFormat="1" x14ac:dyDescent="0.2">
      <c r="G146" s="77"/>
      <c r="H146" s="77"/>
      <c r="I146" s="99"/>
    </row>
    <row r="147" spans="7:9" s="47" customFormat="1" x14ac:dyDescent="0.2">
      <c r="G147" s="77"/>
      <c r="H147" s="77"/>
      <c r="I147" s="99"/>
    </row>
    <row r="148" spans="7:9" s="47" customFormat="1" x14ac:dyDescent="0.2">
      <c r="G148" s="77"/>
      <c r="H148" s="77"/>
      <c r="I148" s="99"/>
    </row>
    <row r="149" spans="7:9" s="47" customFormat="1" x14ac:dyDescent="0.2">
      <c r="G149" s="77"/>
      <c r="H149" s="77"/>
      <c r="I149" s="99"/>
    </row>
    <row r="150" spans="7:9" s="47" customFormat="1" x14ac:dyDescent="0.2">
      <c r="G150" s="77"/>
      <c r="H150" s="77"/>
      <c r="I150" s="99"/>
    </row>
    <row r="151" spans="7:9" s="47" customFormat="1" x14ac:dyDescent="0.2">
      <c r="G151" s="77"/>
      <c r="H151" s="77"/>
      <c r="I151" s="99"/>
    </row>
    <row r="152" spans="7:9" s="47" customFormat="1" x14ac:dyDescent="0.2">
      <c r="G152" s="77"/>
      <c r="H152" s="77"/>
      <c r="I152" s="99"/>
    </row>
    <row r="153" spans="7:9" s="47" customFormat="1" x14ac:dyDescent="0.2">
      <c r="G153" s="77"/>
      <c r="H153" s="77"/>
      <c r="I153" s="99"/>
    </row>
    <row r="154" spans="7:9" s="47" customFormat="1" x14ac:dyDescent="0.2">
      <c r="G154" s="77"/>
      <c r="H154" s="77"/>
      <c r="I154" s="99"/>
    </row>
    <row r="155" spans="7:9" s="47" customFormat="1" x14ac:dyDescent="0.2">
      <c r="G155" s="77"/>
      <c r="H155" s="77"/>
      <c r="I155" s="99"/>
    </row>
    <row r="156" spans="7:9" s="47" customFormat="1" x14ac:dyDescent="0.2">
      <c r="G156" s="77"/>
      <c r="H156" s="77"/>
      <c r="I156" s="99"/>
    </row>
    <row r="157" spans="7:9" s="47" customFormat="1" x14ac:dyDescent="0.2">
      <c r="G157" s="77"/>
      <c r="H157" s="77"/>
      <c r="I157" s="99"/>
    </row>
    <row r="158" spans="7:9" s="47" customFormat="1" x14ac:dyDescent="0.2">
      <c r="G158" s="77"/>
      <c r="H158" s="77"/>
      <c r="I158" s="99"/>
    </row>
    <row r="159" spans="7:9" s="47" customFormat="1" x14ac:dyDescent="0.2">
      <c r="G159" s="77"/>
      <c r="H159" s="77"/>
      <c r="I159" s="99"/>
    </row>
    <row r="160" spans="7:9" s="47" customFormat="1" x14ac:dyDescent="0.2">
      <c r="G160" s="77"/>
      <c r="H160" s="77"/>
      <c r="I160" s="99"/>
    </row>
    <row r="161" spans="1:10" s="47" customFormat="1" x14ac:dyDescent="0.2">
      <c r="G161" s="77"/>
      <c r="H161" s="77"/>
      <c r="I161" s="99"/>
    </row>
    <row r="162" spans="1:10" s="47" customFormat="1" x14ac:dyDescent="0.2">
      <c r="G162" s="77"/>
      <c r="H162" s="77"/>
      <c r="I162" s="99"/>
    </row>
    <row r="163" spans="1:10" s="47" customFormat="1" x14ac:dyDescent="0.2">
      <c r="G163" s="77"/>
      <c r="H163" s="77"/>
      <c r="I163" s="99"/>
    </row>
    <row r="164" spans="1:10" s="47" customFormat="1" x14ac:dyDescent="0.2">
      <c r="G164" s="77"/>
      <c r="H164" s="77"/>
      <c r="I164" s="99"/>
    </row>
    <row r="165" spans="1:10" s="47" customFormat="1" x14ac:dyDescent="0.2">
      <c r="G165" s="77"/>
      <c r="H165" s="77"/>
      <c r="I165" s="99"/>
    </row>
    <row r="166" spans="1:10" s="47" customFormat="1" x14ac:dyDescent="0.2">
      <c r="G166" s="77"/>
      <c r="H166" s="77"/>
      <c r="I166" s="99"/>
    </row>
    <row r="167" spans="1:10" s="47" customFormat="1" x14ac:dyDescent="0.2">
      <c r="G167" s="77"/>
      <c r="H167" s="77"/>
      <c r="I167" s="99"/>
    </row>
    <row r="168" spans="1:10" s="47" customFormat="1" x14ac:dyDescent="0.2">
      <c r="G168" s="77"/>
      <c r="H168" s="77"/>
      <c r="I168" s="99"/>
    </row>
    <row r="169" spans="1:10" s="47" customFormat="1" x14ac:dyDescent="0.2">
      <c r="G169" s="77"/>
      <c r="H169" s="77"/>
      <c r="I169" s="99"/>
    </row>
    <row r="170" spans="1:10" s="47" customFormat="1" x14ac:dyDescent="0.2">
      <c r="G170" s="77"/>
      <c r="H170" s="77"/>
      <c r="I170" s="99"/>
    </row>
    <row r="171" spans="1:10" x14ac:dyDescent="0.2">
      <c r="A171" s="47"/>
      <c r="B171" s="47"/>
      <c r="C171" s="47"/>
      <c r="D171" s="47"/>
      <c r="E171" s="47"/>
      <c r="F171" s="47"/>
      <c r="G171" s="77"/>
      <c r="H171" s="77"/>
      <c r="I171" s="99"/>
      <c r="J171" s="47"/>
    </row>
    <row r="172" spans="1:10" x14ac:dyDescent="0.2">
      <c r="A172" s="47"/>
      <c r="B172" s="47"/>
      <c r="C172" s="47"/>
      <c r="D172" s="47"/>
      <c r="E172" s="47"/>
      <c r="F172" s="47"/>
      <c r="G172" s="77"/>
      <c r="H172" s="77"/>
      <c r="I172" s="99"/>
      <c r="J172" s="47"/>
    </row>
    <row r="173" spans="1:10" x14ac:dyDescent="0.2">
      <c r="A173" s="47"/>
      <c r="B173" s="47"/>
      <c r="C173" s="47"/>
      <c r="D173" s="47"/>
      <c r="E173" s="47"/>
      <c r="F173" s="47"/>
      <c r="G173" s="77"/>
      <c r="H173" s="77"/>
      <c r="I173" s="99"/>
      <c r="J173" s="47"/>
    </row>
    <row r="174" spans="1:10" x14ac:dyDescent="0.2">
      <c r="A174" s="47"/>
      <c r="B174" s="47"/>
      <c r="C174" s="47"/>
      <c r="D174" s="47"/>
      <c r="E174" s="47"/>
      <c r="F174" s="47"/>
      <c r="G174" s="77"/>
      <c r="H174" s="77"/>
      <c r="I174" s="99"/>
      <c r="J174" s="47"/>
    </row>
    <row r="175" spans="1:10" x14ac:dyDescent="0.2">
      <c r="A175" s="47"/>
      <c r="B175" s="47"/>
      <c r="C175" s="47"/>
      <c r="D175" s="47"/>
      <c r="E175" s="47"/>
      <c r="F175" s="47"/>
      <c r="G175" s="77"/>
      <c r="H175" s="77"/>
      <c r="I175" s="99"/>
      <c r="J175" s="47"/>
    </row>
    <row r="176" spans="1:10" x14ac:dyDescent="0.2">
      <c r="A176" s="47"/>
      <c r="B176" s="47"/>
      <c r="C176" s="47"/>
      <c r="D176" s="47"/>
      <c r="E176" s="47"/>
      <c r="F176" s="47"/>
      <c r="G176" s="77"/>
      <c r="H176" s="77"/>
      <c r="I176" s="99"/>
      <c r="J176" s="47"/>
    </row>
    <row r="177" spans="1:10" x14ac:dyDescent="0.2">
      <c r="A177" s="47"/>
      <c r="B177" s="47"/>
      <c r="C177" s="47"/>
      <c r="D177" s="47"/>
      <c r="E177" s="47"/>
      <c r="F177" s="47"/>
      <c r="G177" s="77"/>
      <c r="H177" s="77"/>
      <c r="I177" s="99"/>
      <c r="J177" s="47"/>
    </row>
    <row r="178" spans="1:10" x14ac:dyDescent="0.2">
      <c r="A178" s="47"/>
      <c r="B178" s="47"/>
      <c r="C178" s="47"/>
      <c r="D178" s="47"/>
      <c r="E178" s="47"/>
      <c r="F178" s="47"/>
      <c r="G178" s="77"/>
      <c r="H178" s="77"/>
      <c r="I178" s="99"/>
      <c r="J178" s="47"/>
    </row>
    <row r="179" spans="1:10" x14ac:dyDescent="0.2">
      <c r="A179" s="47"/>
      <c r="B179" s="47"/>
      <c r="C179" s="47"/>
      <c r="D179" s="47"/>
      <c r="E179" s="47"/>
      <c r="F179" s="47"/>
      <c r="G179" s="77"/>
      <c r="H179" s="77"/>
      <c r="I179" s="99"/>
      <c r="J179" s="47"/>
    </row>
    <row r="180" spans="1:10" x14ac:dyDescent="0.2">
      <c r="A180" s="47"/>
      <c r="B180" s="47"/>
      <c r="C180" s="47"/>
      <c r="D180" s="47"/>
      <c r="E180" s="47"/>
      <c r="F180" s="47"/>
      <c r="G180" s="77"/>
      <c r="H180" s="77"/>
      <c r="I180" s="99"/>
      <c r="J180" s="47"/>
    </row>
    <row r="181" spans="1:10" x14ac:dyDescent="0.2">
      <c r="A181" s="47"/>
      <c r="B181" s="47"/>
      <c r="C181" s="47"/>
      <c r="D181" s="47"/>
      <c r="E181" s="47"/>
      <c r="F181" s="47"/>
      <c r="G181" s="77"/>
      <c r="H181" s="77"/>
      <c r="I181" s="99"/>
      <c r="J181" s="47"/>
    </row>
    <row r="182" spans="1:10" x14ac:dyDescent="0.2">
      <c r="A182" s="47"/>
      <c r="B182" s="47"/>
      <c r="C182" s="47"/>
      <c r="D182" s="47"/>
      <c r="E182" s="47"/>
      <c r="F182" s="47"/>
      <c r="G182" s="77"/>
      <c r="H182" s="77"/>
      <c r="I182" s="99"/>
      <c r="J182" s="47"/>
    </row>
  </sheetData>
  <mergeCells count="16">
    <mergeCell ref="A85:I85"/>
    <mergeCell ref="D10:E10"/>
    <mergeCell ref="I8:I9"/>
    <mergeCell ref="A8:A9"/>
    <mergeCell ref="B8:B9"/>
    <mergeCell ref="C8:C9"/>
    <mergeCell ref="F8:F9"/>
    <mergeCell ref="G8:G9"/>
    <mergeCell ref="H8:H9"/>
    <mergeCell ref="D8:E8"/>
    <mergeCell ref="B1:G1"/>
    <mergeCell ref="H1:H7"/>
    <mergeCell ref="B2:G2"/>
    <mergeCell ref="B3:G3"/>
    <mergeCell ref="B4:G4"/>
    <mergeCell ref="B5:G5"/>
  </mergeCells>
  <pageMargins left="0.9055118110236221" right="0.5118110236220472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sqref="A1:XFD1048576"/>
    </sheetView>
  </sheetViews>
  <sheetFormatPr baseColWidth="10" defaultColWidth="6.85546875" defaultRowHeight="12.75" x14ac:dyDescent="0.2"/>
  <cols>
    <col min="1" max="1" width="6.85546875" customWidth="1"/>
    <col min="2" max="2" width="49.5703125" customWidth="1"/>
    <col min="3" max="3" width="14.7109375" bestFit="1" customWidth="1"/>
    <col min="4" max="4" width="13.7109375" bestFit="1" customWidth="1"/>
    <col min="5" max="6" width="14.7109375" bestFit="1" customWidth="1"/>
    <col min="7" max="8" width="16.42578125" bestFit="1" customWidth="1"/>
    <col min="9" max="9" width="17.42578125" bestFit="1" customWidth="1"/>
    <col min="10" max="10" width="8.5703125" bestFit="1" customWidth="1"/>
    <col min="11" max="11" width="11.5703125" bestFit="1" customWidth="1"/>
    <col min="12" max="12" width="7" customWidth="1"/>
  </cols>
  <sheetData>
    <row r="1" spans="1:11" x14ac:dyDescent="0.2">
      <c r="A1" s="10" t="s">
        <v>0</v>
      </c>
      <c r="B1" s="10" t="s">
        <v>1</v>
      </c>
    </row>
    <row r="2" spans="1:11" x14ac:dyDescent="0.2">
      <c r="A2" s="10" t="s">
        <v>6</v>
      </c>
      <c r="B2" s="10" t="s">
        <v>7</v>
      </c>
      <c r="C2" s="11">
        <v>140681119803</v>
      </c>
      <c r="D2" s="11">
        <v>34828897219</v>
      </c>
      <c r="E2" s="11">
        <v>0</v>
      </c>
      <c r="F2" s="11">
        <v>175510017022</v>
      </c>
      <c r="G2" s="11">
        <v>8088827604</v>
      </c>
      <c r="H2" s="12">
        <v>37566355875</v>
      </c>
      <c r="I2" s="12">
        <v>137943661147</v>
      </c>
      <c r="J2" s="13">
        <v>100</v>
      </c>
      <c r="K2" s="13">
        <v>21.404109299522801</v>
      </c>
    </row>
    <row r="3" spans="1:11" x14ac:dyDescent="0.2">
      <c r="A3" s="10" t="s">
        <v>8</v>
      </c>
      <c r="B3" s="10" t="s">
        <v>9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2">
        <v>0</v>
      </c>
      <c r="I3" s="12">
        <v>0</v>
      </c>
      <c r="J3" s="13">
        <v>0</v>
      </c>
      <c r="K3" s="13">
        <v>0</v>
      </c>
    </row>
    <row r="4" spans="1:11" x14ac:dyDescent="0.2">
      <c r="A4" s="10" t="s">
        <v>10</v>
      </c>
      <c r="B4" s="10" t="s">
        <v>11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2">
        <v>0</v>
      </c>
      <c r="I4" s="12">
        <v>0</v>
      </c>
      <c r="J4" s="13">
        <v>0</v>
      </c>
      <c r="K4" s="13">
        <v>0</v>
      </c>
    </row>
    <row r="5" spans="1:11" x14ac:dyDescent="0.2">
      <c r="A5" s="10" t="s">
        <v>12</v>
      </c>
      <c r="B5" s="10" t="s">
        <v>13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2">
        <v>0</v>
      </c>
      <c r="I5" s="12">
        <v>0</v>
      </c>
      <c r="J5" s="13">
        <v>0</v>
      </c>
      <c r="K5" s="13">
        <v>0</v>
      </c>
    </row>
    <row r="6" spans="1:11" x14ac:dyDescent="0.2">
      <c r="A6" s="10" t="s">
        <v>14</v>
      </c>
      <c r="B6" s="10" t="s">
        <v>15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  <c r="I6" s="12">
        <v>0</v>
      </c>
      <c r="J6" s="13">
        <v>0</v>
      </c>
      <c r="K6" s="13">
        <v>0</v>
      </c>
    </row>
    <row r="7" spans="1:11" x14ac:dyDescent="0.2">
      <c r="A7" s="10" t="s">
        <v>16</v>
      </c>
      <c r="B7" s="10" t="s">
        <v>17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2">
        <v>0</v>
      </c>
      <c r="I7" s="12">
        <v>0</v>
      </c>
      <c r="J7" s="13">
        <v>0</v>
      </c>
      <c r="K7" s="13">
        <v>0</v>
      </c>
    </row>
    <row r="8" spans="1:11" x14ac:dyDescent="0.2">
      <c r="A8" s="10" t="s">
        <v>30</v>
      </c>
      <c r="B8" s="10" t="s">
        <v>31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  <c r="I8" s="12">
        <v>0</v>
      </c>
      <c r="J8" s="13">
        <v>0</v>
      </c>
      <c r="K8" s="13">
        <v>0</v>
      </c>
    </row>
    <row r="9" spans="1:11" x14ac:dyDescent="0.2">
      <c r="A9" s="10" t="s">
        <v>35</v>
      </c>
      <c r="B9" s="10" t="s">
        <v>36</v>
      </c>
      <c r="C9" s="11">
        <v>32953249679</v>
      </c>
      <c r="D9" s="11">
        <v>27710389264</v>
      </c>
      <c r="E9" s="11">
        <v>0</v>
      </c>
      <c r="F9" s="11">
        <v>60663638943</v>
      </c>
      <c r="G9" s="11">
        <v>944179508</v>
      </c>
      <c r="H9" s="12">
        <v>8987763491</v>
      </c>
      <c r="I9" s="12">
        <v>51675875452</v>
      </c>
      <c r="J9" s="13">
        <v>23.925034200565801</v>
      </c>
      <c r="K9" s="13">
        <v>14.8157341821267</v>
      </c>
    </row>
    <row r="10" spans="1:11" x14ac:dyDescent="0.2">
      <c r="A10" s="10" t="s">
        <v>37</v>
      </c>
      <c r="B10" s="10" t="s">
        <v>11</v>
      </c>
      <c r="C10" s="11">
        <v>26317841662</v>
      </c>
      <c r="D10" s="11">
        <v>256680950</v>
      </c>
      <c r="E10" s="11">
        <v>0</v>
      </c>
      <c r="F10" s="11">
        <v>26574522612</v>
      </c>
      <c r="G10" s="11">
        <v>253992979</v>
      </c>
      <c r="H10" s="12">
        <v>7510115448</v>
      </c>
      <c r="I10" s="12">
        <v>19064407164</v>
      </c>
      <c r="J10" s="13">
        <v>19.991599592437201</v>
      </c>
      <c r="K10" s="13">
        <v>28.2605846120025</v>
      </c>
    </row>
    <row r="11" spans="1:11" x14ac:dyDescent="0.2">
      <c r="A11" s="10" t="s">
        <v>38</v>
      </c>
      <c r="B11" s="10" t="s">
        <v>39</v>
      </c>
      <c r="C11" s="11">
        <v>622797869</v>
      </c>
      <c r="D11" s="11">
        <v>0</v>
      </c>
      <c r="E11" s="11">
        <v>0</v>
      </c>
      <c r="F11" s="11">
        <v>622797869</v>
      </c>
      <c r="G11" s="11">
        <v>0</v>
      </c>
      <c r="H11" s="12">
        <v>0</v>
      </c>
      <c r="I11" s="12">
        <v>622797869</v>
      </c>
      <c r="J11" s="13">
        <v>0</v>
      </c>
      <c r="K11" s="13">
        <v>0</v>
      </c>
    </row>
    <row r="12" spans="1:11" x14ac:dyDescent="0.2">
      <c r="A12" s="10" t="s">
        <v>40</v>
      </c>
      <c r="B12" s="10" t="s">
        <v>41</v>
      </c>
      <c r="C12" s="11">
        <v>578890619</v>
      </c>
      <c r="D12" s="11">
        <v>0</v>
      </c>
      <c r="E12" s="11">
        <v>0</v>
      </c>
      <c r="F12" s="11">
        <v>578890619</v>
      </c>
      <c r="G12" s="11">
        <v>0</v>
      </c>
      <c r="H12" s="12">
        <v>0</v>
      </c>
      <c r="I12" s="12">
        <v>578890619</v>
      </c>
      <c r="J12" s="13">
        <v>0</v>
      </c>
      <c r="K12" s="13">
        <v>0</v>
      </c>
    </row>
    <row r="13" spans="1:11" x14ac:dyDescent="0.2">
      <c r="A13" s="10" t="s">
        <v>42</v>
      </c>
      <c r="B13" s="10" t="s">
        <v>43</v>
      </c>
      <c r="C13" s="11">
        <v>43907250</v>
      </c>
      <c r="D13" s="11">
        <v>0</v>
      </c>
      <c r="E13" s="11">
        <v>0</v>
      </c>
      <c r="F13" s="11">
        <v>43907250</v>
      </c>
      <c r="G13" s="11">
        <v>0</v>
      </c>
      <c r="H13" s="12">
        <v>0</v>
      </c>
      <c r="I13" s="12">
        <v>43907250</v>
      </c>
      <c r="J13" s="13">
        <v>0</v>
      </c>
      <c r="K13" s="13">
        <v>0</v>
      </c>
    </row>
    <row r="14" spans="1:11" x14ac:dyDescent="0.2">
      <c r="A14" s="10" t="s">
        <v>44</v>
      </c>
      <c r="B14" s="10" t="s">
        <v>45</v>
      </c>
      <c r="C14" s="11">
        <v>8652023793</v>
      </c>
      <c r="D14" s="11">
        <v>0</v>
      </c>
      <c r="E14" s="11">
        <v>0</v>
      </c>
      <c r="F14" s="11">
        <v>8652023793</v>
      </c>
      <c r="G14" s="11">
        <v>68824021</v>
      </c>
      <c r="H14" s="12">
        <v>3233572644</v>
      </c>
      <c r="I14" s="12">
        <v>5418451149</v>
      </c>
      <c r="J14" s="13">
        <v>8.6076292700828798</v>
      </c>
      <c r="K14" s="13">
        <v>37.3735986095664</v>
      </c>
    </row>
    <row r="15" spans="1:11" x14ac:dyDescent="0.2">
      <c r="A15" s="10" t="s">
        <v>46</v>
      </c>
      <c r="B15" s="10" t="s">
        <v>47</v>
      </c>
      <c r="C15" s="11">
        <v>4568075537</v>
      </c>
      <c r="D15" s="11">
        <v>0</v>
      </c>
      <c r="E15" s="11">
        <v>0</v>
      </c>
      <c r="F15" s="11">
        <v>4568075537</v>
      </c>
      <c r="G15" s="11">
        <v>30033494</v>
      </c>
      <c r="H15" s="12">
        <v>1666198808</v>
      </c>
      <c r="I15" s="12">
        <v>2901876729</v>
      </c>
      <c r="J15" s="13">
        <v>4.43534851648689</v>
      </c>
      <c r="K15" s="13">
        <v>36.474852364071097</v>
      </c>
    </row>
    <row r="16" spans="1:11" x14ac:dyDescent="0.2">
      <c r="A16" s="10" t="s">
        <v>48</v>
      </c>
      <c r="B16" s="10" t="s">
        <v>49</v>
      </c>
      <c r="C16" s="11">
        <v>4083948256</v>
      </c>
      <c r="D16" s="11">
        <v>0</v>
      </c>
      <c r="E16" s="11">
        <v>0</v>
      </c>
      <c r="F16" s="11">
        <v>4083948256</v>
      </c>
      <c r="G16" s="11">
        <v>38790527</v>
      </c>
      <c r="H16" s="12">
        <v>1567373836</v>
      </c>
      <c r="I16" s="12">
        <v>2516574420</v>
      </c>
      <c r="J16" s="13">
        <v>4.1722807535959898</v>
      </c>
      <c r="K16" s="13">
        <v>38.378885768135497</v>
      </c>
    </row>
    <row r="17" spans="1:11" x14ac:dyDescent="0.2">
      <c r="A17" s="10" t="s">
        <v>50</v>
      </c>
      <c r="B17" s="10" t="s">
        <v>51</v>
      </c>
      <c r="C17" s="11">
        <v>3100000000</v>
      </c>
      <c r="D17" s="11">
        <v>0</v>
      </c>
      <c r="E17" s="11">
        <v>0</v>
      </c>
      <c r="F17" s="11">
        <v>3100000000</v>
      </c>
      <c r="G17" s="11">
        <v>102182922</v>
      </c>
      <c r="H17" s="12">
        <v>958360904</v>
      </c>
      <c r="I17" s="12">
        <v>2141639096</v>
      </c>
      <c r="J17" s="13">
        <v>2.5511149050200501</v>
      </c>
      <c r="K17" s="13">
        <v>30.914867870967701</v>
      </c>
    </row>
    <row r="18" spans="1:11" x14ac:dyDescent="0.2">
      <c r="A18" s="10" t="s">
        <v>52</v>
      </c>
      <c r="B18" s="10" t="s">
        <v>21</v>
      </c>
      <c r="C18" s="11">
        <v>1600000000</v>
      </c>
      <c r="D18" s="11">
        <v>0</v>
      </c>
      <c r="E18" s="11">
        <v>0</v>
      </c>
      <c r="F18" s="11">
        <v>1600000000</v>
      </c>
      <c r="G18" s="11">
        <v>82212983</v>
      </c>
      <c r="H18" s="12">
        <v>548678584</v>
      </c>
      <c r="I18" s="12">
        <v>1051321416</v>
      </c>
      <c r="J18" s="13">
        <v>1.4605584471001101</v>
      </c>
      <c r="K18" s="13">
        <v>34.2924115</v>
      </c>
    </row>
    <row r="19" spans="1:11" x14ac:dyDescent="0.2">
      <c r="A19" s="10" t="s">
        <v>53</v>
      </c>
      <c r="B19" s="10" t="s">
        <v>25</v>
      </c>
      <c r="C19" s="11">
        <v>1500000000</v>
      </c>
      <c r="D19" s="11">
        <v>0</v>
      </c>
      <c r="E19" s="11">
        <v>0</v>
      </c>
      <c r="F19" s="11">
        <v>1500000000</v>
      </c>
      <c r="G19" s="11">
        <v>19969939</v>
      </c>
      <c r="H19" s="12">
        <v>409682320</v>
      </c>
      <c r="I19" s="12">
        <v>1090317680</v>
      </c>
      <c r="J19" s="13">
        <v>1.09055645791994</v>
      </c>
      <c r="K19" s="13">
        <v>27.3121546666667</v>
      </c>
    </row>
    <row r="20" spans="1:11" x14ac:dyDescent="0.2">
      <c r="A20" s="10" t="s">
        <v>54</v>
      </c>
      <c r="B20" s="10" t="s">
        <v>55</v>
      </c>
      <c r="C20" s="11">
        <v>2320000000</v>
      </c>
      <c r="D20" s="11">
        <v>0</v>
      </c>
      <c r="E20" s="11">
        <v>0</v>
      </c>
      <c r="F20" s="11">
        <v>2320000000</v>
      </c>
      <c r="G20" s="11">
        <v>24172059</v>
      </c>
      <c r="H20" s="12">
        <v>227729408</v>
      </c>
      <c r="I20" s="12">
        <v>2092270592</v>
      </c>
      <c r="J20" s="13">
        <v>0.60620574632726498</v>
      </c>
      <c r="K20" s="13">
        <v>9.8159227586206903</v>
      </c>
    </row>
    <row r="21" spans="1:11" x14ac:dyDescent="0.2">
      <c r="A21" s="10" t="s">
        <v>56</v>
      </c>
      <c r="B21" s="10" t="s">
        <v>57</v>
      </c>
      <c r="C21" s="11">
        <v>1100000000</v>
      </c>
      <c r="D21" s="11">
        <v>0</v>
      </c>
      <c r="E21" s="11">
        <v>0</v>
      </c>
      <c r="F21" s="11">
        <v>1100000000</v>
      </c>
      <c r="G21" s="11">
        <v>4067539</v>
      </c>
      <c r="H21" s="12">
        <v>196307639</v>
      </c>
      <c r="I21" s="12">
        <v>903692361</v>
      </c>
      <c r="J21" s="13">
        <v>0.52256236844798798</v>
      </c>
      <c r="K21" s="13">
        <v>17.846149</v>
      </c>
    </row>
    <row r="22" spans="1:11" x14ac:dyDescent="0.2">
      <c r="A22" s="10" t="s">
        <v>58</v>
      </c>
      <c r="B22" s="10" t="s">
        <v>59</v>
      </c>
      <c r="C22" s="11">
        <v>1200000000</v>
      </c>
      <c r="D22" s="11">
        <v>0</v>
      </c>
      <c r="E22" s="11">
        <v>0</v>
      </c>
      <c r="F22" s="11">
        <v>1200000000</v>
      </c>
      <c r="G22" s="11">
        <v>20104520</v>
      </c>
      <c r="H22" s="12">
        <v>20104520</v>
      </c>
      <c r="I22" s="12">
        <v>1179895480</v>
      </c>
      <c r="J22" s="13">
        <v>5.3517354908995403E-2</v>
      </c>
      <c r="K22" s="13">
        <v>1.6753766666666701</v>
      </c>
    </row>
    <row r="23" spans="1:11" x14ac:dyDescent="0.2">
      <c r="A23" s="10" t="s">
        <v>60</v>
      </c>
      <c r="B23" s="10" t="s">
        <v>61</v>
      </c>
      <c r="C23" s="11">
        <v>20000000</v>
      </c>
      <c r="D23" s="11">
        <v>0</v>
      </c>
      <c r="E23" s="11">
        <v>0</v>
      </c>
      <c r="F23" s="11">
        <v>20000000</v>
      </c>
      <c r="G23" s="11">
        <v>0</v>
      </c>
      <c r="H23" s="12">
        <v>11317249</v>
      </c>
      <c r="I23" s="12">
        <v>8682751</v>
      </c>
      <c r="J23" s="13">
        <v>3.0126022970281E-2</v>
      </c>
      <c r="K23" s="13">
        <v>56.586244999999998</v>
      </c>
    </row>
    <row r="24" spans="1:11" x14ac:dyDescent="0.2">
      <c r="A24" s="10" t="s">
        <v>62</v>
      </c>
      <c r="B24" s="10" t="s">
        <v>31</v>
      </c>
      <c r="C24" s="11">
        <v>1250000000</v>
      </c>
      <c r="D24" s="11">
        <v>0</v>
      </c>
      <c r="E24" s="11">
        <v>0</v>
      </c>
      <c r="F24" s="11">
        <v>1250000000</v>
      </c>
      <c r="G24" s="11">
        <v>30126677</v>
      </c>
      <c r="H24" s="12">
        <v>845458618</v>
      </c>
      <c r="I24" s="12">
        <v>404541382</v>
      </c>
      <c r="J24" s="13">
        <v>2.2505739465739398</v>
      </c>
      <c r="K24" s="13">
        <v>67.636689439999998</v>
      </c>
    </row>
    <row r="25" spans="1:11" x14ac:dyDescent="0.2">
      <c r="A25" s="10" t="s">
        <v>63</v>
      </c>
      <c r="B25" s="10" t="s">
        <v>34</v>
      </c>
      <c r="C25" s="11">
        <v>1250000000</v>
      </c>
      <c r="D25" s="11">
        <v>0</v>
      </c>
      <c r="E25" s="11">
        <v>0</v>
      </c>
      <c r="F25" s="11">
        <v>1250000000</v>
      </c>
      <c r="G25" s="11">
        <v>30126677</v>
      </c>
      <c r="H25" s="12">
        <v>845458618</v>
      </c>
      <c r="I25" s="12">
        <v>404541382</v>
      </c>
      <c r="J25" s="13">
        <v>2.2505739465739398</v>
      </c>
      <c r="K25" s="13">
        <v>67.636689439999998</v>
      </c>
    </row>
    <row r="26" spans="1:11" x14ac:dyDescent="0.2">
      <c r="A26" s="10" t="s">
        <v>187</v>
      </c>
      <c r="B26" s="10" t="s">
        <v>186</v>
      </c>
      <c r="C26" s="11">
        <v>0</v>
      </c>
      <c r="D26" s="11">
        <v>256680950</v>
      </c>
      <c r="E26" s="11">
        <v>0</v>
      </c>
      <c r="F26" s="11">
        <v>256680950</v>
      </c>
      <c r="G26" s="11">
        <v>0</v>
      </c>
      <c r="H26" s="12">
        <v>0</v>
      </c>
      <c r="I26" s="12">
        <v>256680950</v>
      </c>
      <c r="J26" s="13">
        <v>0</v>
      </c>
      <c r="K26" s="13">
        <v>0</v>
      </c>
    </row>
    <row r="27" spans="1:11" x14ac:dyDescent="0.2">
      <c r="A27" s="10" t="s">
        <v>185</v>
      </c>
      <c r="B27" s="10" t="s">
        <v>184</v>
      </c>
      <c r="C27" s="11">
        <v>0</v>
      </c>
      <c r="D27" s="11">
        <v>256680950</v>
      </c>
      <c r="E27" s="11">
        <v>0</v>
      </c>
      <c r="F27" s="11">
        <v>256680950</v>
      </c>
      <c r="G27" s="11">
        <v>0</v>
      </c>
      <c r="H27" s="12">
        <v>0</v>
      </c>
      <c r="I27" s="12">
        <v>256680950</v>
      </c>
      <c r="J27" s="13">
        <v>0</v>
      </c>
      <c r="K27" s="13">
        <v>0</v>
      </c>
    </row>
    <row r="28" spans="1:11" x14ac:dyDescent="0.2">
      <c r="A28" s="10" t="s">
        <v>64</v>
      </c>
      <c r="B28" s="10" t="s">
        <v>65</v>
      </c>
      <c r="C28" s="11">
        <v>195000000</v>
      </c>
      <c r="D28" s="11">
        <v>0</v>
      </c>
      <c r="E28" s="11">
        <v>0</v>
      </c>
      <c r="F28" s="11">
        <v>195000000</v>
      </c>
      <c r="G28" s="11">
        <v>22255300</v>
      </c>
      <c r="H28" s="12">
        <v>43371800</v>
      </c>
      <c r="I28" s="12">
        <v>151628200</v>
      </c>
      <c r="J28" s="13">
        <v>0.115453838919903</v>
      </c>
      <c r="K28" s="13">
        <v>22.241948717948699</v>
      </c>
    </row>
    <row r="29" spans="1:11" x14ac:dyDescent="0.2">
      <c r="A29" s="10" t="s">
        <v>66</v>
      </c>
      <c r="B29" s="10" t="s">
        <v>67</v>
      </c>
      <c r="C29" s="11">
        <v>5000000</v>
      </c>
      <c r="D29" s="11">
        <v>0</v>
      </c>
      <c r="E29" s="11">
        <v>0</v>
      </c>
      <c r="F29" s="11">
        <v>5000000</v>
      </c>
      <c r="G29" s="11">
        <v>0</v>
      </c>
      <c r="H29" s="12">
        <v>210000</v>
      </c>
      <c r="I29" s="12">
        <v>4790000</v>
      </c>
      <c r="J29" s="13">
        <v>5.5901083591595503E-4</v>
      </c>
      <c r="K29" s="13">
        <v>4.2</v>
      </c>
    </row>
    <row r="30" spans="1:11" x14ac:dyDescent="0.2">
      <c r="A30" s="10" t="s">
        <v>68</v>
      </c>
      <c r="B30" s="10" t="s">
        <v>69</v>
      </c>
      <c r="C30" s="11">
        <v>50000000</v>
      </c>
      <c r="D30" s="11">
        <v>0</v>
      </c>
      <c r="E30" s="11">
        <v>0</v>
      </c>
      <c r="F30" s="11">
        <v>50000000</v>
      </c>
      <c r="G30" s="11">
        <v>0</v>
      </c>
      <c r="H30" s="12">
        <v>0</v>
      </c>
      <c r="I30" s="12">
        <v>50000000</v>
      </c>
      <c r="J30" s="13">
        <v>0</v>
      </c>
      <c r="K30" s="13">
        <v>0</v>
      </c>
    </row>
    <row r="31" spans="1:11" x14ac:dyDescent="0.2">
      <c r="A31" s="10" t="s">
        <v>70</v>
      </c>
      <c r="B31" s="10" t="s">
        <v>71</v>
      </c>
      <c r="C31" s="11">
        <v>15000000</v>
      </c>
      <c r="D31" s="11">
        <v>0</v>
      </c>
      <c r="E31" s="11">
        <v>0</v>
      </c>
      <c r="F31" s="11">
        <v>15000000</v>
      </c>
      <c r="G31" s="11">
        <v>31000</v>
      </c>
      <c r="H31" s="12">
        <v>31000</v>
      </c>
      <c r="I31" s="12">
        <v>14969000</v>
      </c>
      <c r="J31" s="13">
        <v>8.2520647206640998E-5</v>
      </c>
      <c r="K31" s="13">
        <v>0.206666666666667</v>
      </c>
    </row>
    <row r="32" spans="1:11" x14ac:dyDescent="0.2">
      <c r="A32" s="10" t="s">
        <v>72</v>
      </c>
      <c r="B32" s="10" t="s">
        <v>73</v>
      </c>
      <c r="C32" s="11">
        <v>100000000</v>
      </c>
      <c r="D32" s="11">
        <v>0</v>
      </c>
      <c r="E32" s="11">
        <v>0</v>
      </c>
      <c r="F32" s="11">
        <v>100000000</v>
      </c>
      <c r="G32" s="11">
        <v>22095600</v>
      </c>
      <c r="H32" s="12">
        <v>42970100</v>
      </c>
      <c r="I32" s="12">
        <v>57029900</v>
      </c>
      <c r="J32" s="13">
        <v>0.114384531049487</v>
      </c>
      <c r="K32" s="13">
        <v>42.970100000000002</v>
      </c>
    </row>
    <row r="33" spans="1:11" x14ac:dyDescent="0.2">
      <c r="A33" s="10" t="s">
        <v>74</v>
      </c>
      <c r="B33" s="10" t="s">
        <v>75</v>
      </c>
      <c r="C33" s="11">
        <v>10000000</v>
      </c>
      <c r="D33" s="11">
        <v>0</v>
      </c>
      <c r="E33" s="11">
        <v>0</v>
      </c>
      <c r="F33" s="11">
        <v>10000000</v>
      </c>
      <c r="G33" s="11">
        <v>128700</v>
      </c>
      <c r="H33" s="12">
        <v>128700</v>
      </c>
      <c r="I33" s="12">
        <v>9871300</v>
      </c>
      <c r="J33" s="13">
        <v>3.4259378372563499E-4</v>
      </c>
      <c r="K33" s="13">
        <v>1.2869999999999999</v>
      </c>
    </row>
    <row r="34" spans="1:11" x14ac:dyDescent="0.2">
      <c r="A34" s="10" t="s">
        <v>76</v>
      </c>
      <c r="B34" s="10" t="s">
        <v>77</v>
      </c>
      <c r="C34" s="11">
        <v>15000000</v>
      </c>
      <c r="D34" s="11">
        <v>0</v>
      </c>
      <c r="E34" s="11">
        <v>0</v>
      </c>
      <c r="F34" s="11">
        <v>15000000</v>
      </c>
      <c r="G34" s="11">
        <v>0</v>
      </c>
      <c r="H34" s="12">
        <v>32000</v>
      </c>
      <c r="I34" s="12">
        <v>14968000</v>
      </c>
      <c r="J34" s="13">
        <v>8.5182603568145494E-5</v>
      </c>
      <c r="K34" s="13">
        <v>0.21333333333333299</v>
      </c>
    </row>
    <row r="35" spans="1:11" x14ac:dyDescent="0.2">
      <c r="A35" s="10" t="s">
        <v>78</v>
      </c>
      <c r="B35" s="10" t="s">
        <v>79</v>
      </c>
      <c r="C35" s="11">
        <v>148020000</v>
      </c>
      <c r="D35" s="11">
        <v>0</v>
      </c>
      <c r="E35" s="11">
        <v>0</v>
      </c>
      <c r="F35" s="11">
        <v>148020000</v>
      </c>
      <c r="G35" s="11">
        <v>5177000</v>
      </c>
      <c r="H35" s="12">
        <v>11118817</v>
      </c>
      <c r="I35" s="12">
        <v>136901183</v>
      </c>
      <c r="J35" s="13">
        <v>2.9597805645554899E-2</v>
      </c>
      <c r="K35" s="13">
        <v>7.5116990947169304</v>
      </c>
    </row>
    <row r="36" spans="1:11" x14ac:dyDescent="0.2">
      <c r="A36" s="10" t="s">
        <v>80</v>
      </c>
      <c r="B36" s="10" t="s">
        <v>81</v>
      </c>
      <c r="C36" s="11">
        <v>20600000</v>
      </c>
      <c r="D36" s="11">
        <v>0</v>
      </c>
      <c r="E36" s="11">
        <v>0</v>
      </c>
      <c r="F36" s="11">
        <v>20600000</v>
      </c>
      <c r="G36" s="11">
        <v>232500</v>
      </c>
      <c r="H36" s="12">
        <v>1290900</v>
      </c>
      <c r="I36" s="12">
        <v>19309100</v>
      </c>
      <c r="J36" s="13">
        <v>3.4363194670662201E-3</v>
      </c>
      <c r="K36" s="13">
        <v>6.2665048543689297</v>
      </c>
    </row>
    <row r="37" spans="1:11" x14ac:dyDescent="0.2">
      <c r="A37" s="10" t="s">
        <v>82</v>
      </c>
      <c r="B37" s="10" t="s">
        <v>83</v>
      </c>
      <c r="C37" s="11">
        <v>103000000</v>
      </c>
      <c r="D37" s="11">
        <v>0</v>
      </c>
      <c r="E37" s="11">
        <v>0</v>
      </c>
      <c r="F37" s="11">
        <v>103000000</v>
      </c>
      <c r="G37" s="11">
        <v>3174500</v>
      </c>
      <c r="H37" s="12">
        <v>6327917</v>
      </c>
      <c r="I37" s="12">
        <v>96672083</v>
      </c>
      <c r="J37" s="13">
        <v>1.6844638913222802E-2</v>
      </c>
      <c r="K37" s="13">
        <v>6.1436087378640796</v>
      </c>
    </row>
    <row r="38" spans="1:11" x14ac:dyDescent="0.2">
      <c r="A38" s="10" t="s">
        <v>84</v>
      </c>
      <c r="B38" s="10" t="s">
        <v>85</v>
      </c>
      <c r="C38" s="11">
        <v>14420000</v>
      </c>
      <c r="D38" s="11">
        <v>0</v>
      </c>
      <c r="E38" s="11">
        <v>0</v>
      </c>
      <c r="F38" s="11">
        <v>14420000</v>
      </c>
      <c r="G38" s="11">
        <v>1770000</v>
      </c>
      <c r="H38" s="12">
        <v>3500000</v>
      </c>
      <c r="I38" s="12">
        <v>10920000</v>
      </c>
      <c r="J38" s="13">
        <v>9.31684726526592E-3</v>
      </c>
      <c r="K38" s="13">
        <v>24.271844660194201</v>
      </c>
    </row>
    <row r="39" spans="1:11" x14ac:dyDescent="0.2">
      <c r="A39" s="10" t="s">
        <v>86</v>
      </c>
      <c r="B39" s="10" t="s">
        <v>87</v>
      </c>
      <c r="C39" s="11">
        <v>10000000</v>
      </c>
      <c r="D39" s="11">
        <v>0</v>
      </c>
      <c r="E39" s="11">
        <v>0</v>
      </c>
      <c r="F39" s="11">
        <v>10000000</v>
      </c>
      <c r="G39" s="11">
        <v>0</v>
      </c>
      <c r="H39" s="12">
        <v>0</v>
      </c>
      <c r="I39" s="12">
        <v>10000000</v>
      </c>
      <c r="J39" s="13">
        <v>0</v>
      </c>
      <c r="K39" s="13">
        <v>0</v>
      </c>
    </row>
    <row r="40" spans="1:11" x14ac:dyDescent="0.2">
      <c r="A40" s="10" t="s">
        <v>88</v>
      </c>
      <c r="B40" s="10" t="s">
        <v>89</v>
      </c>
      <c r="C40" s="11">
        <v>30000000</v>
      </c>
      <c r="D40" s="11">
        <v>0</v>
      </c>
      <c r="E40" s="11">
        <v>0</v>
      </c>
      <c r="F40" s="11">
        <v>30000000</v>
      </c>
      <c r="G40" s="11">
        <v>1255000</v>
      </c>
      <c r="H40" s="12">
        <v>5419591</v>
      </c>
      <c r="I40" s="12">
        <v>24580409</v>
      </c>
      <c r="J40" s="13">
        <v>1.44267147392028E-2</v>
      </c>
      <c r="K40" s="13">
        <v>18.065303333333301</v>
      </c>
    </row>
    <row r="41" spans="1:11" x14ac:dyDescent="0.2">
      <c r="A41" s="10" t="s">
        <v>90</v>
      </c>
      <c r="B41" s="10" t="s">
        <v>91</v>
      </c>
      <c r="C41" s="11">
        <v>30000000</v>
      </c>
      <c r="D41" s="11">
        <v>0</v>
      </c>
      <c r="E41" s="11">
        <v>0</v>
      </c>
      <c r="F41" s="11">
        <v>30000000</v>
      </c>
      <c r="G41" s="11">
        <v>1255000</v>
      </c>
      <c r="H41" s="12">
        <v>5419591</v>
      </c>
      <c r="I41" s="12">
        <v>24580409</v>
      </c>
      <c r="J41" s="13">
        <v>1.44267147392028E-2</v>
      </c>
      <c r="K41" s="13">
        <v>18.065303333333301</v>
      </c>
    </row>
    <row r="42" spans="1:11" x14ac:dyDescent="0.2">
      <c r="A42" s="10" t="s">
        <v>92</v>
      </c>
      <c r="B42" s="10" t="s">
        <v>93</v>
      </c>
      <c r="C42" s="11">
        <v>10000000000</v>
      </c>
      <c r="D42" s="11">
        <v>0</v>
      </c>
      <c r="E42" s="11">
        <v>0</v>
      </c>
      <c r="F42" s="11">
        <v>10000000000</v>
      </c>
      <c r="G42" s="11">
        <v>0</v>
      </c>
      <c r="H42" s="12">
        <v>2185083666</v>
      </c>
      <c r="I42" s="12">
        <v>7814916334</v>
      </c>
      <c r="J42" s="13">
        <v>5.8165973651283798</v>
      </c>
      <c r="K42" s="13">
        <v>21.850836659999999</v>
      </c>
    </row>
    <row r="43" spans="1:11" x14ac:dyDescent="0.2">
      <c r="A43" s="10" t="s">
        <v>94</v>
      </c>
      <c r="B43" s="10" t="s">
        <v>95</v>
      </c>
      <c r="C43" s="11">
        <v>10000000000</v>
      </c>
      <c r="D43" s="11">
        <v>0</v>
      </c>
      <c r="E43" s="11">
        <v>0</v>
      </c>
      <c r="F43" s="11">
        <v>10000000000</v>
      </c>
      <c r="G43" s="11">
        <v>0</v>
      </c>
      <c r="H43" s="12">
        <v>2185083666</v>
      </c>
      <c r="I43" s="12">
        <v>7814916334</v>
      </c>
      <c r="J43" s="13">
        <v>5.8165973651283798</v>
      </c>
      <c r="K43" s="13">
        <v>21.850836659999999</v>
      </c>
    </row>
    <row r="44" spans="1:11" x14ac:dyDescent="0.2">
      <c r="A44" s="10" t="s">
        <v>96</v>
      </c>
      <c r="B44" s="10" t="s">
        <v>97</v>
      </c>
      <c r="C44" s="11">
        <v>1615678985</v>
      </c>
      <c r="D44" s="11">
        <v>27453708314</v>
      </c>
      <c r="E44" s="11">
        <v>0</v>
      </c>
      <c r="F44" s="11">
        <v>29069387299</v>
      </c>
      <c r="G44" s="11">
        <v>3314778</v>
      </c>
      <c r="H44" s="12">
        <v>325925481</v>
      </c>
      <c r="I44" s="12">
        <v>28743461818</v>
      </c>
      <c r="J44" s="13">
        <v>0.86759940752438003</v>
      </c>
      <c r="K44" s="13">
        <v>1.1211983164544099</v>
      </c>
    </row>
    <row r="45" spans="1:11" x14ac:dyDescent="0.2">
      <c r="A45" s="10" t="s">
        <v>183</v>
      </c>
      <c r="B45" s="10" t="s">
        <v>182</v>
      </c>
      <c r="C45" s="11">
        <v>0</v>
      </c>
      <c r="D45" s="11">
        <v>27453708314</v>
      </c>
      <c r="E45" s="11">
        <v>0</v>
      </c>
      <c r="F45" s="11">
        <v>27453708314</v>
      </c>
      <c r="G45" s="11">
        <v>0</v>
      </c>
      <c r="H45" s="12">
        <v>37986935</v>
      </c>
      <c r="I45" s="12">
        <v>27415721379</v>
      </c>
      <c r="J45" s="13">
        <v>0.10111956327731</v>
      </c>
      <c r="K45" s="13">
        <v>0.13836722735423199</v>
      </c>
    </row>
    <row r="46" spans="1:11" x14ac:dyDescent="0.2">
      <c r="A46" s="10" t="s">
        <v>181</v>
      </c>
      <c r="B46" s="10" t="s">
        <v>180</v>
      </c>
      <c r="C46" s="11">
        <v>0</v>
      </c>
      <c r="D46" s="11">
        <v>118523932</v>
      </c>
      <c r="E46" s="11">
        <v>0</v>
      </c>
      <c r="F46" s="11">
        <v>118523932</v>
      </c>
      <c r="G46" s="11">
        <v>0</v>
      </c>
      <c r="H46" s="12">
        <v>0</v>
      </c>
      <c r="I46" s="12">
        <v>118523932</v>
      </c>
      <c r="J46" s="13">
        <v>0</v>
      </c>
      <c r="K46" s="13">
        <v>0</v>
      </c>
    </row>
    <row r="47" spans="1:11" x14ac:dyDescent="0.2">
      <c r="A47" s="10" t="s">
        <v>179</v>
      </c>
      <c r="B47" s="10" t="s">
        <v>178</v>
      </c>
      <c r="C47" s="11">
        <v>0</v>
      </c>
      <c r="D47" s="11">
        <v>562342201</v>
      </c>
      <c r="E47" s="11">
        <v>0</v>
      </c>
      <c r="F47" s="11">
        <v>562342201</v>
      </c>
      <c r="G47" s="11">
        <v>0</v>
      </c>
      <c r="H47" s="12">
        <v>0</v>
      </c>
      <c r="I47" s="12">
        <v>562342201</v>
      </c>
      <c r="J47" s="13">
        <v>0</v>
      </c>
      <c r="K47" s="13">
        <v>0</v>
      </c>
    </row>
    <row r="48" spans="1:11" x14ac:dyDescent="0.2">
      <c r="A48" s="10" t="s">
        <v>177</v>
      </c>
      <c r="B48" s="10" t="s">
        <v>176</v>
      </c>
      <c r="C48" s="11">
        <v>0</v>
      </c>
      <c r="D48" s="11">
        <v>3083624961</v>
      </c>
      <c r="E48" s="11">
        <v>0</v>
      </c>
      <c r="F48" s="11">
        <v>3083624961</v>
      </c>
      <c r="G48" s="11">
        <v>0</v>
      </c>
      <c r="H48" s="12">
        <v>0</v>
      </c>
      <c r="I48" s="12">
        <v>3083624961</v>
      </c>
      <c r="J48" s="13">
        <v>0</v>
      </c>
      <c r="K48" s="13">
        <v>0</v>
      </c>
    </row>
    <row r="49" spans="1:11" x14ac:dyDescent="0.2">
      <c r="A49" s="10" t="s">
        <v>175</v>
      </c>
      <c r="B49" s="10" t="s">
        <v>174</v>
      </c>
      <c r="C49" s="11">
        <v>0</v>
      </c>
      <c r="D49" s="11">
        <v>1324774324</v>
      </c>
      <c r="E49" s="11">
        <v>0</v>
      </c>
      <c r="F49" s="11">
        <v>1324774324</v>
      </c>
      <c r="G49" s="11">
        <v>0</v>
      </c>
      <c r="H49" s="12">
        <v>0</v>
      </c>
      <c r="I49" s="12">
        <v>1324774324</v>
      </c>
      <c r="J49" s="13">
        <v>0</v>
      </c>
      <c r="K49" s="13">
        <v>0</v>
      </c>
    </row>
    <row r="50" spans="1:11" x14ac:dyDescent="0.2">
      <c r="A50" s="10" t="s">
        <v>173</v>
      </c>
      <c r="B50" s="10" t="s">
        <v>172</v>
      </c>
      <c r="C50" s="11">
        <v>0</v>
      </c>
      <c r="D50" s="11">
        <v>7057910278</v>
      </c>
      <c r="E50" s="11">
        <v>0</v>
      </c>
      <c r="F50" s="11">
        <v>7057910278</v>
      </c>
      <c r="G50" s="11">
        <v>0</v>
      </c>
      <c r="H50" s="12">
        <v>0</v>
      </c>
      <c r="I50" s="12">
        <v>7057910278</v>
      </c>
      <c r="J50" s="13">
        <v>0</v>
      </c>
      <c r="K50" s="13">
        <v>0</v>
      </c>
    </row>
    <row r="51" spans="1:11" x14ac:dyDescent="0.2">
      <c r="A51" s="10" t="s">
        <v>171</v>
      </c>
      <c r="B51" s="10" t="s">
        <v>170</v>
      </c>
      <c r="C51" s="11">
        <v>0</v>
      </c>
      <c r="D51" s="11">
        <v>29912784</v>
      </c>
      <c r="E51" s="11">
        <v>0</v>
      </c>
      <c r="F51" s="11">
        <v>29912784</v>
      </c>
      <c r="G51" s="11">
        <v>0</v>
      </c>
      <c r="H51" s="12">
        <v>0</v>
      </c>
      <c r="I51" s="12">
        <v>29912784</v>
      </c>
      <c r="J51" s="13">
        <v>0</v>
      </c>
      <c r="K51" s="13">
        <v>0</v>
      </c>
    </row>
    <row r="52" spans="1:11" x14ac:dyDescent="0.2">
      <c r="A52" s="10" t="s">
        <v>169</v>
      </c>
      <c r="B52" s="10" t="s">
        <v>168</v>
      </c>
      <c r="C52" s="11">
        <v>0</v>
      </c>
      <c r="D52" s="11">
        <v>3736736212</v>
      </c>
      <c r="E52" s="11">
        <v>0</v>
      </c>
      <c r="F52" s="11">
        <v>3736736212</v>
      </c>
      <c r="G52" s="11">
        <v>0</v>
      </c>
      <c r="H52" s="12">
        <v>37986935</v>
      </c>
      <c r="I52" s="12">
        <v>3698749277</v>
      </c>
      <c r="J52" s="13">
        <v>0.10111956327731</v>
      </c>
      <c r="K52" s="13">
        <v>1.0165805891786099</v>
      </c>
    </row>
    <row r="53" spans="1:11" x14ac:dyDescent="0.2">
      <c r="A53" s="10" t="s">
        <v>167</v>
      </c>
      <c r="B53" s="10" t="s">
        <v>166</v>
      </c>
      <c r="C53" s="11">
        <v>0</v>
      </c>
      <c r="D53" s="11">
        <v>132312975</v>
      </c>
      <c r="E53" s="11">
        <v>0</v>
      </c>
      <c r="F53" s="11">
        <v>132312975</v>
      </c>
      <c r="G53" s="11">
        <v>0</v>
      </c>
      <c r="H53" s="12">
        <v>0</v>
      </c>
      <c r="I53" s="12">
        <v>132312975</v>
      </c>
      <c r="J53" s="13">
        <v>0</v>
      </c>
      <c r="K53" s="13">
        <v>0</v>
      </c>
    </row>
    <row r="54" spans="1:11" x14ac:dyDescent="0.2">
      <c r="A54" s="10" t="s">
        <v>165</v>
      </c>
      <c r="B54" s="10" t="s">
        <v>164</v>
      </c>
      <c r="C54" s="11">
        <v>0</v>
      </c>
      <c r="D54" s="11">
        <v>5478794528</v>
      </c>
      <c r="E54" s="11">
        <v>0</v>
      </c>
      <c r="F54" s="11">
        <v>5478794528</v>
      </c>
      <c r="G54" s="11">
        <v>0</v>
      </c>
      <c r="H54" s="12">
        <v>0</v>
      </c>
      <c r="I54" s="12">
        <v>5478794528</v>
      </c>
      <c r="J54" s="13">
        <v>0</v>
      </c>
      <c r="K54" s="13">
        <v>0</v>
      </c>
    </row>
    <row r="55" spans="1:11" x14ac:dyDescent="0.2">
      <c r="A55" s="10" t="s">
        <v>163</v>
      </c>
      <c r="B55" s="10" t="s">
        <v>162</v>
      </c>
      <c r="C55" s="11">
        <v>0</v>
      </c>
      <c r="D55" s="11">
        <v>5928776119</v>
      </c>
      <c r="E55" s="11">
        <v>0</v>
      </c>
      <c r="F55" s="11">
        <v>5928776119</v>
      </c>
      <c r="G55" s="11">
        <v>0</v>
      </c>
      <c r="H55" s="12">
        <v>0</v>
      </c>
      <c r="I55" s="12">
        <v>5928776119</v>
      </c>
      <c r="J55" s="13">
        <v>0</v>
      </c>
      <c r="K55" s="13">
        <v>0</v>
      </c>
    </row>
    <row r="56" spans="1:11" x14ac:dyDescent="0.2">
      <c r="A56" s="10" t="s">
        <v>98</v>
      </c>
      <c r="B56" s="10" t="s">
        <v>99</v>
      </c>
      <c r="C56" s="11">
        <v>338079985</v>
      </c>
      <c r="D56" s="11">
        <v>0</v>
      </c>
      <c r="E56" s="11">
        <v>0</v>
      </c>
      <c r="F56" s="11">
        <v>338079985</v>
      </c>
      <c r="G56" s="11">
        <v>2598778</v>
      </c>
      <c r="H56" s="12">
        <v>2598778</v>
      </c>
      <c r="I56" s="12">
        <v>335481207</v>
      </c>
      <c r="J56" s="13">
        <v>6.9178336292380696E-3</v>
      </c>
      <c r="K56" s="13">
        <v>0.76868732705368503</v>
      </c>
    </row>
    <row r="57" spans="1:11" x14ac:dyDescent="0.2">
      <c r="A57" s="10" t="s">
        <v>100</v>
      </c>
      <c r="B57" s="10" t="s">
        <v>101</v>
      </c>
      <c r="C57" s="11">
        <v>338079985</v>
      </c>
      <c r="D57" s="11">
        <v>0</v>
      </c>
      <c r="E57" s="11">
        <v>0</v>
      </c>
      <c r="F57" s="11">
        <v>338079985</v>
      </c>
      <c r="G57" s="11">
        <v>2598778</v>
      </c>
      <c r="H57" s="12">
        <v>2598778</v>
      </c>
      <c r="I57" s="12">
        <v>335481207</v>
      </c>
      <c r="J57" s="13">
        <v>6.9178336292380696E-3</v>
      </c>
      <c r="K57" s="13">
        <v>0.76868732705368503</v>
      </c>
    </row>
    <row r="58" spans="1:11" x14ac:dyDescent="0.2">
      <c r="A58" s="10" t="s">
        <v>102</v>
      </c>
      <c r="B58" s="10" t="s">
        <v>103</v>
      </c>
      <c r="C58" s="11">
        <v>100000000</v>
      </c>
      <c r="D58" s="11">
        <v>0</v>
      </c>
      <c r="E58" s="11">
        <v>0</v>
      </c>
      <c r="F58" s="11">
        <v>100000000</v>
      </c>
      <c r="G58" s="11">
        <v>716000</v>
      </c>
      <c r="H58" s="12">
        <v>56604800</v>
      </c>
      <c r="I58" s="12">
        <v>43395200</v>
      </c>
      <c r="J58" s="13">
        <v>0.15067950745169301</v>
      </c>
      <c r="K58" s="13">
        <v>56.604799999999997</v>
      </c>
    </row>
    <row r="59" spans="1:11" x14ac:dyDescent="0.2">
      <c r="A59" s="10" t="s">
        <v>104</v>
      </c>
      <c r="B59" s="10" t="s">
        <v>105</v>
      </c>
      <c r="C59" s="11">
        <v>100000000</v>
      </c>
      <c r="D59" s="11">
        <v>0</v>
      </c>
      <c r="E59" s="11">
        <v>0</v>
      </c>
      <c r="F59" s="11">
        <v>100000000</v>
      </c>
      <c r="G59" s="11">
        <v>716000</v>
      </c>
      <c r="H59" s="12">
        <v>56604800</v>
      </c>
      <c r="I59" s="12">
        <v>43395200</v>
      </c>
      <c r="J59" s="13">
        <v>0.15067950745169301</v>
      </c>
      <c r="K59" s="13">
        <v>56.604799999999997</v>
      </c>
    </row>
    <row r="60" spans="1:11" x14ac:dyDescent="0.2">
      <c r="A60" s="10" t="s">
        <v>106</v>
      </c>
      <c r="B60" s="10" t="s">
        <v>107</v>
      </c>
      <c r="C60" s="11">
        <v>1177599000</v>
      </c>
      <c r="D60" s="11">
        <v>0</v>
      </c>
      <c r="E60" s="11">
        <v>0</v>
      </c>
      <c r="F60" s="11">
        <v>1177599000</v>
      </c>
      <c r="G60" s="11">
        <v>0</v>
      </c>
      <c r="H60" s="12">
        <v>228734968</v>
      </c>
      <c r="I60" s="12">
        <v>948864032</v>
      </c>
      <c r="J60" s="13">
        <v>0.60888250316613901</v>
      </c>
      <c r="K60" s="13">
        <v>19.423841902039701</v>
      </c>
    </row>
    <row r="61" spans="1:11" x14ac:dyDescent="0.2">
      <c r="A61" s="10" t="s">
        <v>108</v>
      </c>
      <c r="B61" s="10" t="s">
        <v>109</v>
      </c>
      <c r="C61" s="11">
        <v>1177599000</v>
      </c>
      <c r="D61" s="11">
        <v>0</v>
      </c>
      <c r="E61" s="11">
        <v>0</v>
      </c>
      <c r="F61" s="11">
        <v>1177599000</v>
      </c>
      <c r="G61" s="11">
        <v>0</v>
      </c>
      <c r="H61" s="12">
        <v>228734968</v>
      </c>
      <c r="I61" s="12">
        <v>948864032</v>
      </c>
      <c r="J61" s="13">
        <v>0.60888250316613901</v>
      </c>
      <c r="K61" s="13">
        <v>19.423841902039701</v>
      </c>
    </row>
    <row r="62" spans="1:11" x14ac:dyDescent="0.2">
      <c r="A62" s="10" t="s">
        <v>110</v>
      </c>
      <c r="B62" s="10" t="s">
        <v>111</v>
      </c>
      <c r="C62" s="11">
        <v>5019729032</v>
      </c>
      <c r="D62" s="11">
        <v>0</v>
      </c>
      <c r="E62" s="11">
        <v>0</v>
      </c>
      <c r="F62" s="11">
        <v>5019729032</v>
      </c>
      <c r="G62" s="11">
        <v>686871751</v>
      </c>
      <c r="H62" s="12">
        <v>1151722562</v>
      </c>
      <c r="I62" s="12">
        <v>3868006470</v>
      </c>
      <c r="J62" s="13">
        <v>3.0658352006042202</v>
      </c>
      <c r="K62" s="13">
        <v>22.943918977656899</v>
      </c>
    </row>
    <row r="63" spans="1:11" x14ac:dyDescent="0.2">
      <c r="A63" s="10" t="s">
        <v>112</v>
      </c>
      <c r="B63" s="10" t="s">
        <v>113</v>
      </c>
      <c r="C63" s="11">
        <v>5019729032</v>
      </c>
      <c r="D63" s="11">
        <v>0</v>
      </c>
      <c r="E63" s="11">
        <v>0</v>
      </c>
      <c r="F63" s="11">
        <v>5019729032</v>
      </c>
      <c r="G63" s="11">
        <v>686871751</v>
      </c>
      <c r="H63" s="12">
        <v>1151722562</v>
      </c>
      <c r="I63" s="12">
        <v>3868006470</v>
      </c>
      <c r="J63" s="13">
        <v>3.0658352006042202</v>
      </c>
      <c r="K63" s="13">
        <v>22.943918977656899</v>
      </c>
    </row>
    <row r="64" spans="1:11" x14ac:dyDescent="0.2">
      <c r="A64" s="10" t="s">
        <v>114</v>
      </c>
      <c r="B64" s="10" t="s">
        <v>115</v>
      </c>
      <c r="C64" s="11">
        <v>5019729032</v>
      </c>
      <c r="D64" s="11">
        <v>0</v>
      </c>
      <c r="E64" s="11">
        <v>0</v>
      </c>
      <c r="F64" s="11">
        <v>5019729032</v>
      </c>
      <c r="G64" s="11">
        <v>686871751</v>
      </c>
      <c r="H64" s="12">
        <v>1151722562</v>
      </c>
      <c r="I64" s="12">
        <v>3868006470</v>
      </c>
      <c r="J64" s="13">
        <v>3.0658352006042202</v>
      </c>
      <c r="K64" s="13">
        <v>22.943918977656899</v>
      </c>
    </row>
    <row r="65" spans="1:14" ht="12.75" customHeight="1" x14ac:dyDescent="0.2">
      <c r="A65" s="10" t="s">
        <v>116</v>
      </c>
      <c r="B65" s="10" t="s">
        <v>117</v>
      </c>
      <c r="C65" s="11">
        <v>107727870124</v>
      </c>
      <c r="D65" s="11">
        <v>7118507955</v>
      </c>
      <c r="E65" s="11">
        <v>0</v>
      </c>
      <c r="F65" s="11">
        <v>114846378079</v>
      </c>
      <c r="G65" s="11">
        <v>7144648096</v>
      </c>
      <c r="H65" s="12">
        <v>28578592384</v>
      </c>
      <c r="I65" s="12">
        <v>86267785695</v>
      </c>
      <c r="J65" s="13">
        <v>76.074965799434196</v>
      </c>
      <c r="K65" s="13">
        <v>24.884191266651399</v>
      </c>
    </row>
    <row r="66" spans="1:14" ht="12.75" customHeight="1" x14ac:dyDescent="0.2">
      <c r="A66" s="10" t="s">
        <v>118</v>
      </c>
      <c r="B66" s="10" t="s">
        <v>119</v>
      </c>
      <c r="C66" s="11">
        <v>107727870124</v>
      </c>
      <c r="D66" s="11">
        <v>7118507955</v>
      </c>
      <c r="E66" s="11">
        <v>0</v>
      </c>
      <c r="F66" s="11">
        <v>114846378079</v>
      </c>
      <c r="G66" s="11">
        <v>7144648096</v>
      </c>
      <c r="H66" s="12">
        <v>28578592384</v>
      </c>
      <c r="I66" s="12">
        <v>86267785695</v>
      </c>
      <c r="J66" s="13">
        <v>76.074965799434196</v>
      </c>
      <c r="K66" s="13">
        <v>24.884191266651399</v>
      </c>
    </row>
    <row r="67" spans="1:14" ht="12.75" customHeight="1" x14ac:dyDescent="0.2">
      <c r="A67" s="10" t="s">
        <v>120</v>
      </c>
      <c r="B67" s="10" t="s">
        <v>121</v>
      </c>
      <c r="C67" s="11">
        <v>105727870124</v>
      </c>
      <c r="D67" s="11">
        <v>7118507955</v>
      </c>
      <c r="E67" s="11">
        <v>0</v>
      </c>
      <c r="F67" s="11">
        <v>112846378079</v>
      </c>
      <c r="G67" s="11">
        <v>7144648096</v>
      </c>
      <c r="H67" s="12">
        <v>28578592384</v>
      </c>
      <c r="I67" s="12">
        <v>84267785695</v>
      </c>
      <c r="J67" s="13">
        <v>76.074965799434196</v>
      </c>
      <c r="K67" s="13">
        <v>25.325219001706099</v>
      </c>
    </row>
    <row r="68" spans="1:14" ht="12.75" customHeight="1" x14ac:dyDescent="0.2">
      <c r="A68" s="10" t="s">
        <v>122</v>
      </c>
      <c r="B68" s="10" t="s">
        <v>123</v>
      </c>
      <c r="C68" s="11">
        <v>70732049518</v>
      </c>
      <c r="D68" s="11">
        <v>4416771661</v>
      </c>
      <c r="E68" s="11">
        <v>0</v>
      </c>
      <c r="F68" s="11">
        <v>75148821179</v>
      </c>
      <c r="G68" s="11">
        <v>4824744936</v>
      </c>
      <c r="H68" s="12">
        <v>19298979744</v>
      </c>
      <c r="I68" s="12">
        <v>55849841435</v>
      </c>
      <c r="J68" s="13">
        <v>51.373041900088197</v>
      </c>
      <c r="K68" s="13">
        <v>25.681014607043501</v>
      </c>
    </row>
    <row r="69" spans="1:14" ht="12.75" customHeight="1" x14ac:dyDescent="0.2">
      <c r="A69" s="10" t="s">
        <v>124</v>
      </c>
      <c r="B69" s="10" t="s">
        <v>125</v>
      </c>
      <c r="C69" s="11">
        <v>1250677713</v>
      </c>
      <c r="D69" s="11">
        <v>0</v>
      </c>
      <c r="E69" s="11">
        <v>0</v>
      </c>
      <c r="F69" s="11">
        <v>1250677713</v>
      </c>
      <c r="G69" s="11">
        <v>0</v>
      </c>
      <c r="H69" s="12">
        <v>0</v>
      </c>
      <c r="I69" s="12">
        <v>1250677713</v>
      </c>
      <c r="J69" s="13">
        <v>0</v>
      </c>
      <c r="K69" s="13">
        <v>0</v>
      </c>
    </row>
    <row r="70" spans="1:14" ht="12.75" customHeight="1" x14ac:dyDescent="0.2">
      <c r="A70" s="10" t="s">
        <v>126</v>
      </c>
      <c r="B70" s="10" t="s">
        <v>127</v>
      </c>
      <c r="C70" s="11">
        <v>1637836919</v>
      </c>
      <c r="D70" s="11">
        <v>10494877</v>
      </c>
      <c r="E70" s="11">
        <v>0</v>
      </c>
      <c r="F70" s="11">
        <v>1648331796</v>
      </c>
      <c r="G70" s="11">
        <v>0</v>
      </c>
      <c r="H70" s="12">
        <v>0</v>
      </c>
      <c r="I70" s="12">
        <v>1648331796</v>
      </c>
      <c r="J70" s="13">
        <v>0</v>
      </c>
      <c r="K70" s="13">
        <v>0</v>
      </c>
    </row>
    <row r="71" spans="1:14" ht="12.75" customHeight="1" x14ac:dyDescent="0.2">
      <c r="A71" s="10" t="s">
        <v>128</v>
      </c>
      <c r="B71" s="10" t="s">
        <v>129</v>
      </c>
      <c r="C71" s="11">
        <v>32107305974</v>
      </c>
      <c r="D71" s="11">
        <v>2691241417</v>
      </c>
      <c r="E71" s="11">
        <v>0</v>
      </c>
      <c r="F71" s="11">
        <v>34798547391</v>
      </c>
      <c r="G71" s="11">
        <v>2319903160</v>
      </c>
      <c r="H71" s="12">
        <v>9279612640</v>
      </c>
      <c r="I71" s="12">
        <v>25518934751</v>
      </c>
      <c r="J71" s="13">
        <v>24.701923899345999</v>
      </c>
      <c r="K71" s="13">
        <v>26.666666673563501</v>
      </c>
    </row>
    <row r="72" spans="1:14" ht="12.75" customHeight="1" x14ac:dyDescent="0.2">
      <c r="A72" s="10" t="s">
        <v>130</v>
      </c>
      <c r="B72" s="10" t="s">
        <v>131</v>
      </c>
      <c r="C72" s="11">
        <v>2000000000</v>
      </c>
      <c r="D72" s="11">
        <v>0</v>
      </c>
      <c r="E72" s="11">
        <v>0</v>
      </c>
      <c r="F72" s="11">
        <v>2000000000</v>
      </c>
      <c r="G72" s="11">
        <v>0</v>
      </c>
      <c r="H72" s="12">
        <v>0</v>
      </c>
      <c r="I72" s="12">
        <v>2000000000</v>
      </c>
      <c r="J72" s="13">
        <v>0</v>
      </c>
      <c r="K72" s="13">
        <v>0</v>
      </c>
    </row>
    <row r="73" spans="1:14" ht="12.75" customHeight="1" x14ac:dyDescent="0.2">
      <c r="A73" s="10" t="s">
        <v>132</v>
      </c>
      <c r="B73" s="10" t="s">
        <v>133</v>
      </c>
      <c r="C73" s="11">
        <v>2000000000</v>
      </c>
      <c r="D73" s="11">
        <v>0</v>
      </c>
      <c r="E73" s="11">
        <v>0</v>
      </c>
      <c r="F73" s="11">
        <v>2000000000</v>
      </c>
      <c r="G73" s="11">
        <v>0</v>
      </c>
      <c r="H73" s="12">
        <v>0</v>
      </c>
      <c r="I73" s="12">
        <v>2000000000</v>
      </c>
      <c r="J73" s="13">
        <v>0</v>
      </c>
      <c r="K73" s="13">
        <v>0</v>
      </c>
    </row>
    <row r="74" spans="1:14" ht="12.75" customHeight="1" x14ac:dyDescent="0.2">
      <c r="A74" s="10" t="s">
        <v>134</v>
      </c>
      <c r="B74" s="11">
        <v>140681119803</v>
      </c>
      <c r="C74" s="11">
        <v>34828897219</v>
      </c>
      <c r="D74" s="11">
        <v>0</v>
      </c>
      <c r="E74" s="11">
        <v>175510017022</v>
      </c>
      <c r="F74" s="11">
        <v>8088827604</v>
      </c>
      <c r="G74" s="12">
        <v>37566355875</v>
      </c>
      <c r="H74" s="11">
        <v>137943661147</v>
      </c>
      <c r="I74" s="12">
        <v>100</v>
      </c>
      <c r="J74" s="12">
        <v>21.404109299522801</v>
      </c>
      <c r="K74" s="10" t="s">
        <v>193</v>
      </c>
      <c r="L74" s="10" t="s">
        <v>194</v>
      </c>
      <c r="M74" s="10" t="s">
        <v>195</v>
      </c>
      <c r="N74" s="10" t="s">
        <v>196</v>
      </c>
    </row>
    <row r="75" spans="1:14" ht="12.75" customHeight="1" x14ac:dyDescent="0.2">
      <c r="A75" s="10" t="s">
        <v>139</v>
      </c>
      <c r="B75" s="10" t="s">
        <v>140</v>
      </c>
      <c r="C75" s="10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E31" sqref="E31"/>
    </sheetView>
  </sheetViews>
  <sheetFormatPr baseColWidth="10" defaultRowHeight="12.75" x14ac:dyDescent="0.2"/>
  <cols>
    <col min="1" max="1" width="7.85546875" customWidth="1"/>
    <col min="2" max="2" width="29.5703125" customWidth="1"/>
    <col min="3" max="3" width="15.140625" customWidth="1"/>
    <col min="4" max="4" width="11.7109375" bestFit="1" customWidth="1"/>
    <col min="5" max="5" width="10" customWidth="1"/>
    <col min="6" max="6" width="13" customWidth="1"/>
    <col min="7" max="7" width="12" customWidth="1"/>
    <col min="8" max="8" width="14.85546875" customWidth="1"/>
    <col min="9" max="9" width="10.28515625" customWidth="1"/>
    <col min="10" max="10" width="14.85546875" bestFit="1" customWidth="1"/>
  </cols>
  <sheetData>
    <row r="1" spans="1:10" ht="15.75" x14ac:dyDescent="0.25">
      <c r="A1" s="16"/>
      <c r="B1" s="196" t="s">
        <v>152</v>
      </c>
      <c r="C1" s="196"/>
      <c r="D1" s="196"/>
      <c r="E1" s="196"/>
      <c r="F1" s="196"/>
      <c r="G1" s="196"/>
      <c r="H1" s="197"/>
      <c r="I1" s="17"/>
    </row>
    <row r="2" spans="1:10" ht="15.75" x14ac:dyDescent="0.25">
      <c r="A2" s="18"/>
      <c r="B2" s="199" t="s">
        <v>153</v>
      </c>
      <c r="C2" s="199"/>
      <c r="D2" s="199"/>
      <c r="E2" s="199"/>
      <c r="F2" s="199"/>
      <c r="G2" s="199"/>
      <c r="H2" s="198"/>
      <c r="I2" s="19"/>
    </row>
    <row r="3" spans="1:10" ht="15.75" x14ac:dyDescent="0.25">
      <c r="A3" s="18"/>
      <c r="B3" s="199" t="s">
        <v>154</v>
      </c>
      <c r="C3" s="199"/>
      <c r="D3" s="199"/>
      <c r="E3" s="199"/>
      <c r="F3" s="199"/>
      <c r="G3" s="199"/>
      <c r="H3" s="198"/>
      <c r="I3" s="19"/>
    </row>
    <row r="4" spans="1:10" ht="15.75" x14ac:dyDescent="0.25">
      <c r="A4" s="18"/>
      <c r="B4" s="199" t="s">
        <v>155</v>
      </c>
      <c r="C4" s="199"/>
      <c r="D4" s="199"/>
      <c r="E4" s="199"/>
      <c r="F4" s="199"/>
      <c r="G4" s="199"/>
      <c r="H4" s="198"/>
      <c r="I4" s="19"/>
    </row>
    <row r="5" spans="1:10" ht="15.75" x14ac:dyDescent="0.25">
      <c r="A5" s="18"/>
      <c r="B5" s="199" t="s">
        <v>202</v>
      </c>
      <c r="C5" s="199"/>
      <c r="D5" s="199"/>
      <c r="E5" s="199"/>
      <c r="F5" s="199"/>
      <c r="G5" s="199"/>
      <c r="H5" s="198"/>
      <c r="I5" s="19"/>
    </row>
    <row r="6" spans="1:10" ht="15.75" x14ac:dyDescent="0.25">
      <c r="A6" s="20"/>
      <c r="B6" s="21"/>
      <c r="C6" s="81"/>
      <c r="D6" s="81"/>
      <c r="E6" s="81"/>
      <c r="F6" s="81"/>
      <c r="G6" s="81"/>
      <c r="H6" s="198"/>
      <c r="I6" s="19"/>
    </row>
    <row r="7" spans="1:10" ht="13.5" thickBot="1" x14ac:dyDescent="0.25">
      <c r="A7" s="18"/>
      <c r="B7" s="84" t="s">
        <v>156</v>
      </c>
      <c r="C7" s="84"/>
      <c r="D7" s="84"/>
      <c r="E7" s="84"/>
      <c r="F7" s="84"/>
      <c r="G7" s="84"/>
      <c r="H7" s="198"/>
      <c r="I7" s="19"/>
    </row>
    <row r="8" spans="1:10" ht="19.5" customHeight="1" x14ac:dyDescent="0.2">
      <c r="A8" s="227" t="s">
        <v>191</v>
      </c>
      <c r="B8" s="222" t="s">
        <v>192</v>
      </c>
      <c r="C8" s="222" t="s">
        <v>144</v>
      </c>
      <c r="D8" s="222" t="s">
        <v>145</v>
      </c>
      <c r="E8" s="222"/>
      <c r="F8" s="222" t="s">
        <v>146</v>
      </c>
      <c r="G8" s="230" t="s">
        <v>147</v>
      </c>
      <c r="H8" s="230" t="s">
        <v>204</v>
      </c>
      <c r="I8" s="225" t="s">
        <v>203</v>
      </c>
    </row>
    <row r="9" spans="1:10" ht="20.25" customHeight="1" x14ac:dyDescent="0.2">
      <c r="A9" s="233"/>
      <c r="B9" s="223"/>
      <c r="C9" s="223"/>
      <c r="D9" s="106" t="s">
        <v>4</v>
      </c>
      <c r="E9" s="106" t="s">
        <v>5</v>
      </c>
      <c r="F9" s="223"/>
      <c r="G9" s="232"/>
      <c r="H9" s="232"/>
      <c r="I9" s="226"/>
    </row>
    <row r="10" spans="1:10" ht="13.5" thickBot="1" x14ac:dyDescent="0.25">
      <c r="A10" s="107">
        <v>1</v>
      </c>
      <c r="B10" s="109">
        <v>2</v>
      </c>
      <c r="C10" s="110">
        <v>3</v>
      </c>
      <c r="D10" s="234">
        <v>4</v>
      </c>
      <c r="E10" s="234"/>
      <c r="F10" s="110">
        <v>5</v>
      </c>
      <c r="G10" s="110">
        <v>6</v>
      </c>
      <c r="H10" s="110" t="s">
        <v>198</v>
      </c>
      <c r="I10" s="108" t="s">
        <v>222</v>
      </c>
    </row>
    <row r="11" spans="1:10" s="15" customFormat="1" x14ac:dyDescent="0.2">
      <c r="A11" s="95" t="s">
        <v>6</v>
      </c>
      <c r="B11" s="96" t="s">
        <v>7</v>
      </c>
      <c r="C11" s="97">
        <v>140681119803</v>
      </c>
      <c r="D11" s="97">
        <v>34828897219</v>
      </c>
      <c r="E11" s="97">
        <v>0</v>
      </c>
      <c r="F11" s="97">
        <v>175510017022</v>
      </c>
      <c r="G11" s="97">
        <v>37566355875</v>
      </c>
      <c r="H11" s="97">
        <f>F11-G11</f>
        <v>137943661147</v>
      </c>
      <c r="I11" s="98">
        <f>G11/F11*100</f>
        <v>21.404109299522826</v>
      </c>
      <c r="J11" s="112"/>
    </row>
    <row r="12" spans="1:10" x14ac:dyDescent="0.2">
      <c r="A12" s="37"/>
      <c r="B12" s="38"/>
      <c r="C12" s="39"/>
      <c r="D12" s="39"/>
      <c r="E12" s="39"/>
      <c r="F12" s="39"/>
      <c r="G12" s="39"/>
      <c r="H12" s="27"/>
      <c r="I12" s="28"/>
      <c r="J12" s="93"/>
    </row>
    <row r="13" spans="1:10" s="15" customFormat="1" x14ac:dyDescent="0.2">
      <c r="A13" s="25" t="s">
        <v>8</v>
      </c>
      <c r="B13" s="26" t="s">
        <v>9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f t="shared" ref="H13:H54" si="0">F13-G13</f>
        <v>0</v>
      </c>
      <c r="I13" s="148">
        <v>0</v>
      </c>
      <c r="J13" s="112"/>
    </row>
    <row r="14" spans="1:10" s="15" customFormat="1" hidden="1" x14ac:dyDescent="0.2">
      <c r="A14" s="33" t="s">
        <v>10</v>
      </c>
      <c r="B14" s="34" t="s">
        <v>11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27">
        <f t="shared" si="0"/>
        <v>0</v>
      </c>
      <c r="I14" s="32" t="e">
        <f t="shared" ref="I14:I19" si="1">G14/F14*100</f>
        <v>#DIV/0!</v>
      </c>
      <c r="J14" s="112"/>
    </row>
    <row r="15" spans="1:10" s="15" customFormat="1" hidden="1" x14ac:dyDescent="0.2">
      <c r="A15" s="33" t="s">
        <v>12</v>
      </c>
      <c r="B15" s="34" t="s">
        <v>13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27">
        <f t="shared" si="0"/>
        <v>0</v>
      </c>
      <c r="I15" s="32" t="e">
        <f t="shared" si="1"/>
        <v>#DIV/0!</v>
      </c>
      <c r="J15" s="112"/>
    </row>
    <row r="16" spans="1:10" s="15" customFormat="1" hidden="1" x14ac:dyDescent="0.2">
      <c r="A16" s="33" t="s">
        <v>14</v>
      </c>
      <c r="B16" s="34" t="s">
        <v>15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27">
        <f t="shared" si="0"/>
        <v>0</v>
      </c>
      <c r="I16" s="32" t="e">
        <f t="shared" si="1"/>
        <v>#DIV/0!</v>
      </c>
      <c r="J16" s="112"/>
    </row>
    <row r="17" spans="1:10" s="15" customFormat="1" hidden="1" x14ac:dyDescent="0.2">
      <c r="A17" s="33" t="s">
        <v>16</v>
      </c>
      <c r="B17" s="34" t="s">
        <v>17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27">
        <f t="shared" si="0"/>
        <v>0</v>
      </c>
      <c r="I17" s="32" t="e">
        <f t="shared" si="1"/>
        <v>#DIV/0!</v>
      </c>
      <c r="J17" s="112"/>
    </row>
    <row r="18" spans="1:10" s="15" customFormat="1" hidden="1" x14ac:dyDescent="0.2">
      <c r="A18" s="33" t="s">
        <v>30</v>
      </c>
      <c r="B18" s="34" t="s">
        <v>31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27">
        <f t="shared" si="0"/>
        <v>0</v>
      </c>
      <c r="I18" s="32" t="e">
        <f t="shared" si="1"/>
        <v>#DIV/0!</v>
      </c>
      <c r="J18" s="112"/>
    </row>
    <row r="19" spans="1:10" s="15" customFormat="1" x14ac:dyDescent="0.2">
      <c r="A19" s="25" t="s">
        <v>35</v>
      </c>
      <c r="B19" s="26" t="s">
        <v>36</v>
      </c>
      <c r="C19" s="27">
        <v>32953249679</v>
      </c>
      <c r="D19" s="27">
        <v>27710389264</v>
      </c>
      <c r="E19" s="27">
        <v>0</v>
      </c>
      <c r="F19" s="27">
        <v>60663638943</v>
      </c>
      <c r="G19" s="27">
        <v>8987763491</v>
      </c>
      <c r="H19" s="27">
        <f t="shared" si="0"/>
        <v>51675875452</v>
      </c>
      <c r="I19" s="28">
        <f t="shared" si="1"/>
        <v>14.815734182126741</v>
      </c>
      <c r="J19" s="112"/>
    </row>
    <row r="20" spans="1:10" s="15" customFormat="1" x14ac:dyDescent="0.2">
      <c r="A20" s="25" t="s">
        <v>37</v>
      </c>
      <c r="B20" s="26" t="s">
        <v>11</v>
      </c>
      <c r="C20" s="27">
        <v>26317841662</v>
      </c>
      <c r="D20" s="27">
        <v>256680950</v>
      </c>
      <c r="E20" s="27">
        <v>0</v>
      </c>
      <c r="F20" s="27">
        <v>26574522612</v>
      </c>
      <c r="G20" s="27">
        <v>7510115448</v>
      </c>
      <c r="H20" s="27">
        <f t="shared" si="0"/>
        <v>19064407164</v>
      </c>
      <c r="I20" s="28">
        <f t="shared" ref="I20:I54" si="2">G20/F20*100</f>
        <v>28.260584612002511</v>
      </c>
      <c r="J20" s="112"/>
    </row>
    <row r="21" spans="1:10" x14ac:dyDescent="0.2">
      <c r="A21" s="25"/>
      <c r="B21" s="26"/>
      <c r="C21" s="27"/>
      <c r="D21" s="27"/>
      <c r="E21" s="27"/>
      <c r="F21" s="27"/>
      <c r="G21" s="27"/>
      <c r="H21" s="27"/>
      <c r="I21" s="32"/>
      <c r="J21" s="93"/>
    </row>
    <row r="22" spans="1:10" x14ac:dyDescent="0.2">
      <c r="A22" s="37" t="s">
        <v>38</v>
      </c>
      <c r="B22" s="38" t="s">
        <v>39</v>
      </c>
      <c r="C22" s="39">
        <v>622797869</v>
      </c>
      <c r="D22" s="39">
        <v>0</v>
      </c>
      <c r="E22" s="39">
        <v>0</v>
      </c>
      <c r="F22" s="39">
        <v>622797869</v>
      </c>
      <c r="G22" s="39">
        <v>0</v>
      </c>
      <c r="H22" s="31">
        <f t="shared" si="0"/>
        <v>622797869</v>
      </c>
      <c r="I22" s="32">
        <f t="shared" si="2"/>
        <v>0</v>
      </c>
      <c r="J22" s="93"/>
    </row>
    <row r="23" spans="1:10" x14ac:dyDescent="0.2">
      <c r="A23" s="37" t="s">
        <v>44</v>
      </c>
      <c r="B23" s="38" t="s">
        <v>45</v>
      </c>
      <c r="C23" s="39">
        <v>8652023793</v>
      </c>
      <c r="D23" s="39">
        <v>0</v>
      </c>
      <c r="E23" s="39">
        <v>0</v>
      </c>
      <c r="F23" s="39">
        <v>8652023793</v>
      </c>
      <c r="G23" s="39">
        <v>3233572644</v>
      </c>
      <c r="H23" s="31">
        <f t="shared" si="0"/>
        <v>5418451149</v>
      </c>
      <c r="I23" s="32">
        <f t="shared" si="2"/>
        <v>37.373598609566379</v>
      </c>
    </row>
    <row r="24" spans="1:10" x14ac:dyDescent="0.2">
      <c r="A24" s="37" t="s">
        <v>50</v>
      </c>
      <c r="B24" s="38" t="s">
        <v>51</v>
      </c>
      <c r="C24" s="39">
        <v>3100000000</v>
      </c>
      <c r="D24" s="39">
        <v>0</v>
      </c>
      <c r="E24" s="39">
        <v>0</v>
      </c>
      <c r="F24" s="39">
        <v>3100000000</v>
      </c>
      <c r="G24" s="39">
        <v>958360904</v>
      </c>
      <c r="H24" s="31">
        <f t="shared" si="0"/>
        <v>2141639096</v>
      </c>
      <c r="I24" s="32">
        <f t="shared" si="2"/>
        <v>30.914867870967743</v>
      </c>
    </row>
    <row r="25" spans="1:10" x14ac:dyDescent="0.2">
      <c r="A25" s="37" t="s">
        <v>54</v>
      </c>
      <c r="B25" s="38" t="s">
        <v>55</v>
      </c>
      <c r="C25" s="39">
        <v>2320000000</v>
      </c>
      <c r="D25" s="39">
        <v>0</v>
      </c>
      <c r="E25" s="39">
        <v>0</v>
      </c>
      <c r="F25" s="39">
        <v>2320000000</v>
      </c>
      <c r="G25" s="39">
        <v>227729408</v>
      </c>
      <c r="H25" s="31">
        <f t="shared" si="0"/>
        <v>2092270592</v>
      </c>
      <c r="I25" s="32">
        <f t="shared" si="2"/>
        <v>9.8159227586206885</v>
      </c>
    </row>
    <row r="26" spans="1:10" x14ac:dyDescent="0.2">
      <c r="A26" s="37" t="s">
        <v>62</v>
      </c>
      <c r="B26" s="38" t="s">
        <v>31</v>
      </c>
      <c r="C26" s="39">
        <v>1250000000</v>
      </c>
      <c r="D26" s="39">
        <v>0</v>
      </c>
      <c r="E26" s="39">
        <v>0</v>
      </c>
      <c r="F26" s="39">
        <v>1250000000</v>
      </c>
      <c r="G26" s="39">
        <v>845458618</v>
      </c>
      <c r="H26" s="31">
        <f t="shared" si="0"/>
        <v>404541382</v>
      </c>
      <c r="I26" s="32">
        <f t="shared" si="2"/>
        <v>67.636689439999998</v>
      </c>
    </row>
    <row r="27" spans="1:10" x14ac:dyDescent="0.2">
      <c r="A27" s="37" t="s">
        <v>187</v>
      </c>
      <c r="B27" s="38" t="s">
        <v>186</v>
      </c>
      <c r="C27" s="39">
        <v>0</v>
      </c>
      <c r="D27" s="39">
        <v>256680950</v>
      </c>
      <c r="E27" s="39">
        <v>0</v>
      </c>
      <c r="F27" s="39">
        <v>256680950</v>
      </c>
      <c r="G27" s="39">
        <v>0</v>
      </c>
      <c r="H27" s="31">
        <f t="shared" si="0"/>
        <v>256680950</v>
      </c>
      <c r="I27" s="32">
        <f t="shared" si="2"/>
        <v>0</v>
      </c>
    </row>
    <row r="28" spans="1:10" x14ac:dyDescent="0.2">
      <c r="A28" s="37" t="s">
        <v>64</v>
      </c>
      <c r="B28" s="38" t="s">
        <v>65</v>
      </c>
      <c r="C28" s="39">
        <v>195000000</v>
      </c>
      <c r="D28" s="39">
        <v>0</v>
      </c>
      <c r="E28" s="39">
        <v>0</v>
      </c>
      <c r="F28" s="39">
        <v>195000000</v>
      </c>
      <c r="G28" s="39">
        <v>43371800</v>
      </c>
      <c r="H28" s="31">
        <f t="shared" si="0"/>
        <v>151628200</v>
      </c>
      <c r="I28" s="32">
        <f t="shared" si="2"/>
        <v>22.241948717948716</v>
      </c>
    </row>
    <row r="29" spans="1:10" x14ac:dyDescent="0.2">
      <c r="A29" s="37" t="s">
        <v>78</v>
      </c>
      <c r="B29" s="38" t="s">
        <v>79</v>
      </c>
      <c r="C29" s="39">
        <v>148020000</v>
      </c>
      <c r="D29" s="39">
        <v>0</v>
      </c>
      <c r="E29" s="39">
        <v>0</v>
      </c>
      <c r="F29" s="39">
        <v>148020000</v>
      </c>
      <c r="G29" s="39">
        <v>11118817</v>
      </c>
      <c r="H29" s="31">
        <f t="shared" si="0"/>
        <v>136901183</v>
      </c>
      <c r="I29" s="32">
        <f t="shared" si="2"/>
        <v>7.5116990947169295</v>
      </c>
    </row>
    <row r="30" spans="1:10" x14ac:dyDescent="0.2">
      <c r="A30" s="37" t="s">
        <v>88</v>
      </c>
      <c r="B30" s="38" t="s">
        <v>89</v>
      </c>
      <c r="C30" s="39">
        <v>30000000</v>
      </c>
      <c r="D30" s="39">
        <v>0</v>
      </c>
      <c r="E30" s="39">
        <v>0</v>
      </c>
      <c r="F30" s="39">
        <v>30000000</v>
      </c>
      <c r="G30" s="39">
        <v>5419591</v>
      </c>
      <c r="H30" s="31">
        <f t="shared" si="0"/>
        <v>24580409</v>
      </c>
      <c r="I30" s="32">
        <f t="shared" si="2"/>
        <v>18.065303333333333</v>
      </c>
    </row>
    <row r="31" spans="1:10" x14ac:dyDescent="0.2">
      <c r="A31" s="37" t="s">
        <v>92</v>
      </c>
      <c r="B31" s="38" t="s">
        <v>93</v>
      </c>
      <c r="C31" s="39">
        <v>10000000000</v>
      </c>
      <c r="D31" s="39">
        <v>0</v>
      </c>
      <c r="E31" s="39">
        <v>0</v>
      </c>
      <c r="F31" s="39">
        <v>10000000000</v>
      </c>
      <c r="G31" s="39">
        <v>2185083666</v>
      </c>
      <c r="H31" s="31">
        <f t="shared" si="0"/>
        <v>7814916334</v>
      </c>
      <c r="I31" s="32">
        <f t="shared" si="2"/>
        <v>21.850836659999999</v>
      </c>
    </row>
    <row r="32" spans="1:10" x14ac:dyDescent="0.2">
      <c r="A32" s="37"/>
      <c r="B32" s="38"/>
      <c r="C32" s="39"/>
      <c r="D32" s="39"/>
      <c r="E32" s="39"/>
      <c r="F32" s="39"/>
      <c r="G32" s="39"/>
      <c r="H32" s="27"/>
      <c r="I32" s="32"/>
    </row>
    <row r="33" spans="1:12" x14ac:dyDescent="0.2">
      <c r="A33" s="25" t="s">
        <v>96</v>
      </c>
      <c r="B33" s="26" t="s">
        <v>97</v>
      </c>
      <c r="C33" s="27">
        <v>1615678985</v>
      </c>
      <c r="D33" s="27">
        <v>27453708314</v>
      </c>
      <c r="E33" s="27">
        <v>0</v>
      </c>
      <c r="F33" s="27">
        <v>29069387299</v>
      </c>
      <c r="G33" s="27">
        <v>325925481</v>
      </c>
      <c r="H33" s="27">
        <f t="shared" si="0"/>
        <v>28743461818</v>
      </c>
      <c r="I33" s="32">
        <f t="shared" si="2"/>
        <v>1.1211983164544097</v>
      </c>
    </row>
    <row r="34" spans="1:12" x14ac:dyDescent="0.2">
      <c r="A34" s="25"/>
      <c r="B34" s="26"/>
      <c r="C34" s="27"/>
      <c r="D34" s="27"/>
      <c r="E34" s="27"/>
      <c r="F34" s="27"/>
      <c r="G34" s="27"/>
      <c r="H34" s="27"/>
      <c r="I34" s="32"/>
    </row>
    <row r="35" spans="1:12" s="111" customFormat="1" x14ac:dyDescent="0.2">
      <c r="A35" s="37" t="s">
        <v>183</v>
      </c>
      <c r="B35" s="38" t="s">
        <v>182</v>
      </c>
      <c r="C35" s="39">
        <v>0</v>
      </c>
      <c r="D35" s="39">
        <v>27453708314</v>
      </c>
      <c r="E35" s="39">
        <v>0</v>
      </c>
      <c r="F35" s="39">
        <v>27453708314</v>
      </c>
      <c r="G35" s="39">
        <v>37986935</v>
      </c>
      <c r="H35" s="39">
        <f t="shared" si="0"/>
        <v>27415721379</v>
      </c>
      <c r="I35" s="32">
        <f t="shared" si="2"/>
        <v>0.13836722735423174</v>
      </c>
    </row>
    <row r="36" spans="1:12" s="111" customFormat="1" x14ac:dyDescent="0.2">
      <c r="A36" s="37" t="s">
        <v>98</v>
      </c>
      <c r="B36" s="38" t="s">
        <v>99</v>
      </c>
      <c r="C36" s="39">
        <v>338079985</v>
      </c>
      <c r="D36" s="39">
        <v>0</v>
      </c>
      <c r="E36" s="39">
        <v>0</v>
      </c>
      <c r="F36" s="39">
        <v>338079985</v>
      </c>
      <c r="G36" s="39">
        <v>2598778</v>
      </c>
      <c r="H36" s="39">
        <f t="shared" si="0"/>
        <v>335481207</v>
      </c>
      <c r="I36" s="32">
        <f t="shared" si="2"/>
        <v>0.76868732705368525</v>
      </c>
    </row>
    <row r="37" spans="1:12" s="111" customFormat="1" x14ac:dyDescent="0.2">
      <c r="A37" s="37" t="s">
        <v>102</v>
      </c>
      <c r="B37" s="38" t="s">
        <v>103</v>
      </c>
      <c r="C37" s="39">
        <v>100000000</v>
      </c>
      <c r="D37" s="39">
        <v>0</v>
      </c>
      <c r="E37" s="39">
        <v>0</v>
      </c>
      <c r="F37" s="39">
        <v>100000000</v>
      </c>
      <c r="G37" s="39">
        <v>56604800</v>
      </c>
      <c r="H37" s="39">
        <f t="shared" si="0"/>
        <v>43395200</v>
      </c>
      <c r="I37" s="32">
        <f t="shared" si="2"/>
        <v>56.604799999999997</v>
      </c>
    </row>
    <row r="38" spans="1:12" s="111" customFormat="1" x14ac:dyDescent="0.2">
      <c r="A38" s="37" t="s">
        <v>106</v>
      </c>
      <c r="B38" s="38" t="s">
        <v>107</v>
      </c>
      <c r="C38" s="39">
        <v>1177599000</v>
      </c>
      <c r="D38" s="39">
        <v>0</v>
      </c>
      <c r="E38" s="39">
        <v>0</v>
      </c>
      <c r="F38" s="39">
        <v>1177599000</v>
      </c>
      <c r="G38" s="39">
        <v>228734968</v>
      </c>
      <c r="H38" s="39">
        <f t="shared" si="0"/>
        <v>948864032</v>
      </c>
      <c r="I38" s="32">
        <f t="shared" si="2"/>
        <v>19.423841902039658</v>
      </c>
    </row>
    <row r="39" spans="1:12" x14ac:dyDescent="0.2">
      <c r="A39" s="37"/>
      <c r="B39" s="38"/>
      <c r="C39" s="39"/>
      <c r="D39" s="39"/>
      <c r="E39" s="39"/>
      <c r="F39" s="39"/>
      <c r="G39" s="39"/>
      <c r="H39" s="27"/>
      <c r="I39" s="32"/>
      <c r="J39" s="47"/>
      <c r="K39" s="47"/>
      <c r="L39" s="47"/>
    </row>
    <row r="40" spans="1:12" s="9" customFormat="1" x14ac:dyDescent="0.2">
      <c r="A40" s="25" t="s">
        <v>110</v>
      </c>
      <c r="B40" s="26" t="s">
        <v>111</v>
      </c>
      <c r="C40" s="27">
        <v>5019729032</v>
      </c>
      <c r="D40" s="27">
        <v>0</v>
      </c>
      <c r="E40" s="27">
        <v>0</v>
      </c>
      <c r="F40" s="27">
        <v>5019729032</v>
      </c>
      <c r="G40" s="27">
        <v>1151722562</v>
      </c>
      <c r="H40" s="27">
        <f t="shared" si="0"/>
        <v>3868006470</v>
      </c>
      <c r="I40" s="32">
        <f t="shared" si="2"/>
        <v>22.943918977656878</v>
      </c>
      <c r="J40" s="114"/>
      <c r="K40" s="114"/>
      <c r="L40" s="114"/>
    </row>
    <row r="41" spans="1:12" x14ac:dyDescent="0.2">
      <c r="A41" s="37" t="s">
        <v>112</v>
      </c>
      <c r="B41" s="38" t="s">
        <v>113</v>
      </c>
      <c r="C41" s="39">
        <v>5019729032</v>
      </c>
      <c r="D41" s="39">
        <v>0</v>
      </c>
      <c r="E41" s="39">
        <v>0</v>
      </c>
      <c r="F41" s="39">
        <v>5019729032</v>
      </c>
      <c r="G41" s="39">
        <v>1151722562</v>
      </c>
      <c r="H41" s="27">
        <f t="shared" si="0"/>
        <v>3868006470</v>
      </c>
      <c r="I41" s="32">
        <f t="shared" si="2"/>
        <v>22.943918977656878</v>
      </c>
      <c r="J41" s="47"/>
      <c r="K41" s="47"/>
      <c r="L41" s="47"/>
    </row>
    <row r="42" spans="1:12" x14ac:dyDescent="0.2">
      <c r="A42" s="37"/>
      <c r="B42" s="38"/>
      <c r="C42" s="39"/>
      <c r="D42" s="39"/>
      <c r="E42" s="39"/>
      <c r="F42" s="39"/>
      <c r="G42" s="39"/>
      <c r="H42" s="27">
        <f t="shared" si="0"/>
        <v>0</v>
      </c>
      <c r="I42" s="32"/>
      <c r="J42" s="47"/>
      <c r="K42" s="47"/>
      <c r="L42" s="47"/>
    </row>
    <row r="43" spans="1:12" ht="13.5" thickBot="1" x14ac:dyDescent="0.25">
      <c r="A43" s="56" t="s">
        <v>116</v>
      </c>
      <c r="B43" s="57" t="s">
        <v>117</v>
      </c>
      <c r="C43" s="58">
        <v>107727870124</v>
      </c>
      <c r="D43" s="58">
        <v>7118507955</v>
      </c>
      <c r="E43" s="58">
        <v>0</v>
      </c>
      <c r="F43" s="58">
        <v>114846378079</v>
      </c>
      <c r="G43" s="58">
        <v>28578592384</v>
      </c>
      <c r="H43" s="58">
        <f t="shared" si="0"/>
        <v>86267785695</v>
      </c>
      <c r="I43" s="153">
        <f t="shared" si="2"/>
        <v>24.884191266651428</v>
      </c>
      <c r="J43" s="47"/>
      <c r="K43" s="47"/>
      <c r="L43" s="47"/>
    </row>
    <row r="44" spans="1:12" x14ac:dyDescent="0.2">
      <c r="A44" s="95"/>
      <c r="B44" s="96"/>
      <c r="C44" s="97"/>
      <c r="D44" s="97"/>
      <c r="E44" s="97"/>
      <c r="F44" s="97"/>
      <c r="G44" s="97"/>
      <c r="H44" s="97">
        <f t="shared" si="0"/>
        <v>0</v>
      </c>
      <c r="I44" s="155"/>
      <c r="J44" s="47"/>
      <c r="K44" s="47"/>
      <c r="L44" s="47"/>
    </row>
    <row r="45" spans="1:12" x14ac:dyDescent="0.2">
      <c r="A45" s="25" t="s">
        <v>118</v>
      </c>
      <c r="B45" s="26" t="s">
        <v>119</v>
      </c>
      <c r="C45" s="27">
        <v>107727870124</v>
      </c>
      <c r="D45" s="27">
        <v>7118507955</v>
      </c>
      <c r="E45" s="27">
        <v>0</v>
      </c>
      <c r="F45" s="27">
        <v>114846378079</v>
      </c>
      <c r="G45" s="27">
        <v>28578592384</v>
      </c>
      <c r="H45" s="27">
        <f t="shared" si="0"/>
        <v>86267785695</v>
      </c>
      <c r="I45" s="32">
        <f t="shared" si="2"/>
        <v>24.884191266651428</v>
      </c>
      <c r="J45" s="47"/>
      <c r="K45" s="47"/>
      <c r="L45" s="47"/>
    </row>
    <row r="46" spans="1:12" s="14" customFormat="1" x14ac:dyDescent="0.2">
      <c r="A46" s="25" t="s">
        <v>120</v>
      </c>
      <c r="B46" s="26" t="s">
        <v>121</v>
      </c>
      <c r="C46" s="27">
        <v>105727870124</v>
      </c>
      <c r="D46" s="27">
        <v>7118507955</v>
      </c>
      <c r="E46" s="27">
        <v>0</v>
      </c>
      <c r="F46" s="27">
        <v>112846378079</v>
      </c>
      <c r="G46" s="27">
        <v>28578592384</v>
      </c>
      <c r="H46" s="27">
        <f t="shared" si="0"/>
        <v>84267785695</v>
      </c>
      <c r="I46" s="32">
        <f t="shared" si="2"/>
        <v>25.325219001706085</v>
      </c>
      <c r="J46" s="94"/>
      <c r="K46" s="94"/>
      <c r="L46" s="94"/>
    </row>
    <row r="47" spans="1:12" x14ac:dyDescent="0.2">
      <c r="A47" s="29"/>
      <c r="B47" s="30"/>
      <c r="C47" s="31"/>
      <c r="D47" s="31"/>
      <c r="E47" s="31"/>
      <c r="F47" s="31"/>
      <c r="G47" s="31"/>
      <c r="H47" s="27">
        <f t="shared" si="0"/>
        <v>0</v>
      </c>
      <c r="I47" s="32"/>
      <c r="J47" s="47"/>
      <c r="K47" s="47"/>
      <c r="L47" s="47"/>
    </row>
    <row r="48" spans="1:12" x14ac:dyDescent="0.2">
      <c r="A48" s="37" t="s">
        <v>122</v>
      </c>
      <c r="B48" s="38" t="s">
        <v>123</v>
      </c>
      <c r="C48" s="39">
        <v>70732049518</v>
      </c>
      <c r="D48" s="39">
        <v>4416771661</v>
      </c>
      <c r="E48" s="39">
        <v>0</v>
      </c>
      <c r="F48" s="39">
        <v>75148821179</v>
      </c>
      <c r="G48" s="39">
        <v>19298979744</v>
      </c>
      <c r="H48" s="27">
        <f t="shared" si="0"/>
        <v>55849841435</v>
      </c>
      <c r="I48" s="32">
        <f t="shared" si="2"/>
        <v>25.681014607043512</v>
      </c>
      <c r="J48" s="47"/>
      <c r="K48" s="47"/>
      <c r="L48" s="47"/>
    </row>
    <row r="49" spans="1:12" x14ac:dyDescent="0.2">
      <c r="A49" s="37" t="s">
        <v>124</v>
      </c>
      <c r="B49" s="38" t="s">
        <v>125</v>
      </c>
      <c r="C49" s="39">
        <v>1250677713</v>
      </c>
      <c r="D49" s="39">
        <v>0</v>
      </c>
      <c r="E49" s="39">
        <v>0</v>
      </c>
      <c r="F49" s="39">
        <v>1250677713</v>
      </c>
      <c r="G49" s="39">
        <v>0</v>
      </c>
      <c r="H49" s="27">
        <f t="shared" si="0"/>
        <v>1250677713</v>
      </c>
      <c r="I49" s="32">
        <f t="shared" si="2"/>
        <v>0</v>
      </c>
      <c r="J49" s="47"/>
      <c r="K49" s="47"/>
      <c r="L49" s="47"/>
    </row>
    <row r="50" spans="1:12" x14ac:dyDescent="0.2">
      <c r="A50" s="37" t="s">
        <v>126</v>
      </c>
      <c r="B50" s="38" t="s">
        <v>127</v>
      </c>
      <c r="C50" s="39">
        <v>1637836919</v>
      </c>
      <c r="D50" s="39">
        <v>10494877</v>
      </c>
      <c r="E50" s="39">
        <v>0</v>
      </c>
      <c r="F50" s="39">
        <v>1648331796</v>
      </c>
      <c r="G50" s="39">
        <v>0</v>
      </c>
      <c r="H50" s="27">
        <f t="shared" si="0"/>
        <v>1648331796</v>
      </c>
      <c r="I50" s="32">
        <f t="shared" si="2"/>
        <v>0</v>
      </c>
      <c r="J50" s="47"/>
      <c r="K50" s="47"/>
      <c r="L50" s="47"/>
    </row>
    <row r="51" spans="1:12" x14ac:dyDescent="0.2">
      <c r="A51" s="37" t="s">
        <v>128</v>
      </c>
      <c r="B51" s="38" t="s">
        <v>129</v>
      </c>
      <c r="C51" s="39">
        <v>32107305974</v>
      </c>
      <c r="D51" s="39">
        <v>2691241417</v>
      </c>
      <c r="E51" s="39">
        <v>0</v>
      </c>
      <c r="F51" s="39">
        <v>34798547391</v>
      </c>
      <c r="G51" s="39">
        <v>9279612640</v>
      </c>
      <c r="H51" s="27">
        <f t="shared" si="0"/>
        <v>25518934751</v>
      </c>
      <c r="I51" s="32">
        <f t="shared" si="2"/>
        <v>26.666666673563505</v>
      </c>
      <c r="J51" s="47"/>
      <c r="K51" s="47"/>
      <c r="L51" s="47"/>
    </row>
    <row r="52" spans="1:12" x14ac:dyDescent="0.2">
      <c r="A52" s="37"/>
      <c r="B52" s="38"/>
      <c r="C52" s="39"/>
      <c r="D52" s="39"/>
      <c r="E52" s="39"/>
      <c r="F52" s="39"/>
      <c r="G52" s="39"/>
      <c r="H52" s="27">
        <f t="shared" si="0"/>
        <v>0</v>
      </c>
      <c r="I52" s="32"/>
      <c r="J52" s="47"/>
      <c r="K52" s="47"/>
      <c r="L52" s="47"/>
    </row>
    <row r="53" spans="1:12" x14ac:dyDescent="0.2">
      <c r="A53" s="25" t="s">
        <v>130</v>
      </c>
      <c r="B53" s="26" t="s">
        <v>131</v>
      </c>
      <c r="C53" s="27">
        <v>2000000000</v>
      </c>
      <c r="D53" s="27">
        <v>0</v>
      </c>
      <c r="E53" s="27">
        <v>0</v>
      </c>
      <c r="F53" s="27">
        <v>2000000000</v>
      </c>
      <c r="G53" s="27">
        <v>0</v>
      </c>
      <c r="H53" s="27">
        <f t="shared" si="0"/>
        <v>2000000000</v>
      </c>
      <c r="I53" s="32">
        <f t="shared" si="2"/>
        <v>0</v>
      </c>
      <c r="J53" s="47"/>
      <c r="K53" s="47"/>
      <c r="L53" s="47"/>
    </row>
    <row r="54" spans="1:12" x14ac:dyDescent="0.2">
      <c r="A54" s="37" t="s">
        <v>132</v>
      </c>
      <c r="B54" s="38" t="s">
        <v>133</v>
      </c>
      <c r="C54" s="39">
        <v>2000000000</v>
      </c>
      <c r="D54" s="39">
        <v>0</v>
      </c>
      <c r="E54" s="39">
        <v>0</v>
      </c>
      <c r="F54" s="39">
        <v>2000000000</v>
      </c>
      <c r="G54" s="39">
        <v>0</v>
      </c>
      <c r="H54" s="27">
        <f t="shared" si="0"/>
        <v>2000000000</v>
      </c>
      <c r="I54" s="32">
        <f t="shared" si="2"/>
        <v>0</v>
      </c>
      <c r="J54" s="47"/>
      <c r="K54" s="47"/>
      <c r="L54" s="47"/>
    </row>
    <row r="55" spans="1:12" x14ac:dyDescent="0.2">
      <c r="A55" s="37"/>
      <c r="B55" s="39"/>
      <c r="C55" s="39"/>
      <c r="D55" s="39"/>
      <c r="E55" s="39"/>
      <c r="F55" s="39"/>
      <c r="G55" s="39"/>
      <c r="H55" s="39"/>
      <c r="I55" s="40"/>
      <c r="J55" s="47"/>
      <c r="K55" s="47"/>
      <c r="L55" s="47"/>
    </row>
    <row r="56" spans="1:12" x14ac:dyDescent="0.2">
      <c r="A56" s="37"/>
      <c r="B56" s="38"/>
      <c r="C56" s="38"/>
      <c r="D56" s="66"/>
      <c r="E56" s="66"/>
      <c r="F56" s="66"/>
      <c r="G56" s="66"/>
      <c r="H56" s="88"/>
      <c r="I56" s="89"/>
      <c r="J56" s="47"/>
      <c r="K56" s="47"/>
      <c r="L56" s="47"/>
    </row>
    <row r="57" spans="1:12" x14ac:dyDescent="0.2">
      <c r="A57" s="76"/>
      <c r="B57" s="50" t="s">
        <v>157</v>
      </c>
      <c r="C57" s="66"/>
      <c r="D57" s="66"/>
      <c r="E57" s="66"/>
      <c r="F57" s="66"/>
      <c r="G57" s="66"/>
      <c r="H57" s="88"/>
      <c r="I57" s="89"/>
      <c r="J57" s="47"/>
      <c r="K57" s="47"/>
      <c r="L57" s="47"/>
    </row>
    <row r="58" spans="1:12" x14ac:dyDescent="0.2">
      <c r="A58" s="76"/>
      <c r="B58" s="50" t="s">
        <v>159</v>
      </c>
      <c r="C58" s="66"/>
      <c r="D58" s="66"/>
      <c r="E58" s="66"/>
      <c r="F58" s="66"/>
      <c r="G58" s="66"/>
      <c r="H58" s="88"/>
      <c r="I58" s="89"/>
      <c r="J58" s="47"/>
      <c r="K58" s="47"/>
      <c r="L58" s="47"/>
    </row>
    <row r="59" spans="1:12" x14ac:dyDescent="0.2">
      <c r="A59" s="76"/>
      <c r="B59" s="50"/>
      <c r="C59" s="66"/>
      <c r="D59" s="66"/>
      <c r="E59" s="66"/>
      <c r="F59" s="66"/>
      <c r="G59" s="66"/>
      <c r="H59" s="88"/>
      <c r="I59" s="89"/>
      <c r="J59" s="47"/>
      <c r="K59" s="47"/>
      <c r="L59" s="47"/>
    </row>
    <row r="60" spans="1:12" x14ac:dyDescent="0.2">
      <c r="A60" s="210" t="s">
        <v>205</v>
      </c>
      <c r="B60" s="211"/>
      <c r="C60" s="211"/>
      <c r="D60" s="211"/>
      <c r="E60" s="211"/>
      <c r="F60" s="211"/>
      <c r="G60" s="211"/>
      <c r="H60" s="211"/>
      <c r="I60" s="212"/>
      <c r="J60" s="47"/>
      <c r="K60" s="47"/>
      <c r="L60" s="47"/>
    </row>
    <row r="61" spans="1:12" x14ac:dyDescent="0.2">
      <c r="A61" s="116" t="s">
        <v>206</v>
      </c>
      <c r="B61" s="117"/>
      <c r="C61" s="118"/>
      <c r="D61" s="114"/>
      <c r="E61" s="114"/>
      <c r="F61" s="114"/>
      <c r="G61" s="114"/>
      <c r="H61" s="114"/>
      <c r="I61" s="119"/>
      <c r="J61" s="47"/>
      <c r="K61" s="47"/>
      <c r="L61" s="47"/>
    </row>
    <row r="62" spans="1:12" x14ac:dyDescent="0.2">
      <c r="A62" s="76"/>
      <c r="B62" s="50"/>
      <c r="C62" s="66"/>
      <c r="D62" s="66"/>
      <c r="E62" s="66"/>
      <c r="F62" s="66"/>
      <c r="G62" s="66"/>
      <c r="H62" s="88"/>
      <c r="I62" s="89"/>
      <c r="J62" s="47"/>
      <c r="K62" s="47"/>
      <c r="L62" s="47"/>
    </row>
    <row r="63" spans="1:12" x14ac:dyDescent="0.2">
      <c r="A63" s="76"/>
      <c r="B63" s="66"/>
      <c r="C63" s="66"/>
      <c r="D63" s="66"/>
      <c r="E63" s="66"/>
      <c r="F63" s="66"/>
      <c r="G63" s="66"/>
      <c r="H63" s="88"/>
      <c r="I63" s="89"/>
      <c r="J63" s="47"/>
      <c r="K63" s="47"/>
      <c r="L63" s="47"/>
    </row>
    <row r="64" spans="1:12" x14ac:dyDescent="0.2">
      <c r="A64" s="76"/>
      <c r="B64" s="66"/>
      <c r="C64" s="66"/>
      <c r="D64" s="66"/>
      <c r="E64" s="66"/>
      <c r="F64" s="66"/>
      <c r="G64" s="66"/>
      <c r="H64" s="88"/>
      <c r="I64" s="89"/>
      <c r="J64" s="47"/>
      <c r="K64" s="47"/>
      <c r="L64" s="47"/>
    </row>
    <row r="65" spans="1:12" x14ac:dyDescent="0.2">
      <c r="A65" s="76"/>
      <c r="B65" s="66"/>
      <c r="C65" s="66"/>
      <c r="D65" s="66"/>
      <c r="E65" s="66"/>
      <c r="F65" s="66"/>
      <c r="G65" s="66"/>
      <c r="H65" s="88"/>
      <c r="I65" s="89"/>
      <c r="J65" s="47"/>
      <c r="K65" s="47"/>
      <c r="L65" s="47"/>
    </row>
    <row r="66" spans="1:12" x14ac:dyDescent="0.2">
      <c r="A66" s="76"/>
      <c r="B66" s="66"/>
      <c r="C66" s="66"/>
      <c r="D66" s="66"/>
      <c r="E66" s="66"/>
      <c r="F66" s="66"/>
      <c r="G66" s="66"/>
      <c r="H66" s="88"/>
      <c r="I66" s="89"/>
      <c r="J66" s="47"/>
      <c r="K66" s="47"/>
      <c r="L66" s="47"/>
    </row>
    <row r="67" spans="1:12" x14ac:dyDescent="0.2">
      <c r="A67" s="76"/>
      <c r="B67" s="66"/>
      <c r="C67" s="66"/>
      <c r="D67" s="66"/>
      <c r="E67" s="66"/>
      <c r="F67" s="66"/>
      <c r="G67" s="66"/>
      <c r="H67" s="88"/>
      <c r="I67" s="89"/>
      <c r="J67" s="47"/>
      <c r="K67" s="47"/>
      <c r="L67" s="47"/>
    </row>
    <row r="68" spans="1:12" x14ac:dyDescent="0.2">
      <c r="A68" s="76"/>
      <c r="B68" s="66"/>
      <c r="C68" s="66"/>
      <c r="D68" s="66"/>
      <c r="E68" s="66"/>
      <c r="F68" s="66"/>
      <c r="G68" s="66"/>
      <c r="H68" s="88"/>
      <c r="I68" s="89"/>
      <c r="J68" s="47"/>
      <c r="K68" s="47"/>
      <c r="L68" s="47"/>
    </row>
    <row r="69" spans="1:12" x14ac:dyDescent="0.2">
      <c r="A69" s="76"/>
      <c r="B69" s="66"/>
      <c r="C69" s="66"/>
      <c r="D69" s="66"/>
      <c r="E69" s="66"/>
      <c r="F69" s="66"/>
      <c r="G69" s="66"/>
      <c r="H69" s="88"/>
      <c r="I69" s="89"/>
      <c r="J69" s="47"/>
      <c r="K69" s="47"/>
      <c r="L69" s="47"/>
    </row>
    <row r="70" spans="1:12" x14ac:dyDescent="0.2">
      <c r="A70" s="76"/>
      <c r="B70" s="66"/>
      <c r="C70" s="66"/>
      <c r="D70" s="66"/>
      <c r="E70" s="66"/>
      <c r="F70" s="66"/>
      <c r="G70" s="66"/>
      <c r="H70" s="88"/>
      <c r="I70" s="89"/>
      <c r="J70" s="47"/>
      <c r="K70" s="47"/>
      <c r="L70" s="47"/>
    </row>
    <row r="71" spans="1:12" x14ac:dyDescent="0.2">
      <c r="A71" s="76"/>
      <c r="B71" s="66"/>
      <c r="C71" s="66"/>
      <c r="D71" s="88"/>
      <c r="E71" s="66"/>
      <c r="F71" s="66"/>
      <c r="G71" s="66"/>
      <c r="H71" s="88"/>
      <c r="I71" s="89"/>
      <c r="J71" s="47"/>
      <c r="K71" s="47"/>
      <c r="L71" s="47"/>
    </row>
    <row r="72" spans="1:12" x14ac:dyDescent="0.2">
      <c r="A72" s="76"/>
      <c r="B72" s="66"/>
      <c r="C72" s="66"/>
      <c r="D72" s="88"/>
      <c r="E72" s="66"/>
      <c r="F72" s="66"/>
      <c r="G72" s="66"/>
      <c r="H72" s="88"/>
      <c r="I72" s="89"/>
      <c r="J72" s="47"/>
      <c r="K72" s="47"/>
      <c r="L72" s="47"/>
    </row>
    <row r="73" spans="1:12" x14ac:dyDescent="0.2">
      <c r="A73" s="76"/>
      <c r="B73" s="66"/>
      <c r="C73" s="66"/>
      <c r="D73" s="66"/>
      <c r="E73" s="66"/>
      <c r="F73" s="66"/>
      <c r="G73" s="66"/>
      <c r="H73" s="88"/>
      <c r="I73" s="89"/>
      <c r="J73" s="47"/>
      <c r="K73" s="47"/>
      <c r="L73" s="47"/>
    </row>
    <row r="74" spans="1:12" x14ac:dyDescent="0.2">
      <c r="A74" s="76"/>
      <c r="B74" s="66"/>
      <c r="C74" s="66"/>
      <c r="D74" s="66"/>
      <c r="E74" s="66"/>
      <c r="F74" s="66"/>
      <c r="G74" s="66"/>
      <c r="H74" s="88"/>
      <c r="I74" s="89"/>
      <c r="J74" s="47"/>
      <c r="K74" s="47"/>
      <c r="L74" s="47"/>
    </row>
    <row r="75" spans="1:12" x14ac:dyDescent="0.2">
      <c r="A75" s="76"/>
      <c r="B75" s="66"/>
      <c r="C75" s="66"/>
      <c r="D75" s="66"/>
      <c r="E75" s="66"/>
      <c r="F75" s="66"/>
      <c r="G75" s="66"/>
      <c r="H75" s="66"/>
      <c r="I75" s="89"/>
      <c r="J75" s="47"/>
      <c r="K75" s="47"/>
      <c r="L75" s="47"/>
    </row>
    <row r="76" spans="1:12" x14ac:dyDescent="0.2">
      <c r="A76" s="76"/>
      <c r="B76" s="66"/>
      <c r="C76" s="66"/>
      <c r="D76" s="66"/>
      <c r="E76" s="66"/>
      <c r="F76" s="66"/>
      <c r="G76" s="66"/>
      <c r="H76" s="66"/>
      <c r="I76" s="89"/>
      <c r="J76" s="47"/>
      <c r="K76" s="47"/>
      <c r="L76" s="47"/>
    </row>
    <row r="77" spans="1:12" x14ac:dyDescent="0.2">
      <c r="A77" s="76"/>
      <c r="B77" s="66"/>
      <c r="C77" s="66"/>
      <c r="D77" s="66"/>
      <c r="E77" s="66"/>
      <c r="F77" s="66"/>
      <c r="G77" s="66"/>
      <c r="H77" s="66"/>
      <c r="I77" s="89"/>
      <c r="J77" s="47"/>
      <c r="K77" s="47"/>
      <c r="L77" s="47"/>
    </row>
    <row r="78" spans="1:12" x14ac:dyDescent="0.2">
      <c r="A78" s="76"/>
      <c r="B78" s="66"/>
      <c r="C78" s="66"/>
      <c r="D78" s="66"/>
      <c r="E78" s="66"/>
      <c r="F78" s="66"/>
      <c r="G78" s="66"/>
      <c r="H78" s="66"/>
      <c r="I78" s="89"/>
      <c r="J78" s="47"/>
      <c r="K78" s="47"/>
      <c r="L78" s="47"/>
    </row>
    <row r="79" spans="1:12" ht="13.5" thickBot="1" x14ac:dyDescent="0.25">
      <c r="A79" s="90"/>
      <c r="B79" s="91"/>
      <c r="C79" s="91"/>
      <c r="D79" s="91"/>
      <c r="E79" s="91"/>
      <c r="F79" s="91"/>
      <c r="G79" s="91"/>
      <c r="H79" s="91"/>
      <c r="I79" s="92"/>
      <c r="J79" s="47"/>
      <c r="K79" s="47"/>
      <c r="L79" s="47"/>
    </row>
    <row r="80" spans="1:12" x14ac:dyDescent="0.2">
      <c r="A80" s="66"/>
      <c r="B80" s="66"/>
      <c r="C80" s="66"/>
      <c r="D80" s="66"/>
      <c r="E80" s="66"/>
      <c r="F80" s="66"/>
      <c r="G80" s="66"/>
      <c r="H80" s="66"/>
      <c r="I80" s="66"/>
      <c r="J80" s="47"/>
      <c r="K80" s="47"/>
      <c r="L80" s="47"/>
    </row>
    <row r="81" spans="1:12" x14ac:dyDescent="0.2">
      <c r="A81" s="66"/>
      <c r="B81" s="66"/>
      <c r="C81" s="66"/>
      <c r="D81" s="66"/>
      <c r="E81" s="66"/>
      <c r="F81" s="66"/>
      <c r="G81" s="66"/>
      <c r="H81" s="66"/>
      <c r="I81" s="66"/>
      <c r="J81" s="47"/>
      <c r="K81" s="47"/>
      <c r="L81" s="47"/>
    </row>
    <row r="82" spans="1:12" x14ac:dyDescent="0.2">
      <c r="A82" s="66"/>
      <c r="B82" s="66"/>
      <c r="C82" s="66"/>
      <c r="D82" s="66"/>
      <c r="E82" s="66"/>
      <c r="F82" s="66"/>
      <c r="G82" s="66"/>
      <c r="H82" s="66"/>
      <c r="I82" s="66"/>
      <c r="J82" s="47"/>
      <c r="K82" s="47"/>
      <c r="L82" s="47"/>
    </row>
    <row r="83" spans="1:12" x14ac:dyDescent="0.2">
      <c r="A83" s="66"/>
      <c r="B83" s="66"/>
      <c r="C83" s="66"/>
      <c r="D83" s="66"/>
      <c r="E83" s="66"/>
      <c r="F83" s="66"/>
      <c r="G83" s="66"/>
      <c r="H83" s="66"/>
      <c r="I83" s="66"/>
      <c r="J83" s="47"/>
      <c r="K83" s="47"/>
      <c r="L83" s="47"/>
    </row>
    <row r="84" spans="1:12" x14ac:dyDescent="0.2">
      <c r="A84" s="66"/>
      <c r="B84" s="66"/>
      <c r="C84" s="66"/>
      <c r="D84" s="66"/>
      <c r="E84" s="66"/>
      <c r="F84" s="66"/>
      <c r="G84" s="66"/>
      <c r="H84" s="66"/>
      <c r="I84" s="66"/>
      <c r="J84" s="47"/>
      <c r="K84" s="47"/>
      <c r="L84" s="47"/>
    </row>
    <row r="85" spans="1:12" x14ac:dyDescent="0.2">
      <c r="A85" s="66"/>
      <c r="B85" s="66"/>
      <c r="C85" s="66"/>
      <c r="D85" s="66"/>
      <c r="E85" s="66"/>
      <c r="F85" s="66"/>
      <c r="G85" s="66"/>
      <c r="H85" s="66"/>
      <c r="I85" s="66"/>
      <c r="J85" s="47"/>
      <c r="K85" s="47"/>
      <c r="L85" s="47"/>
    </row>
    <row r="86" spans="1:12" x14ac:dyDescent="0.2">
      <c r="A86" s="66"/>
      <c r="B86" s="66"/>
      <c r="C86" s="66"/>
      <c r="D86" s="66"/>
      <c r="E86" s="66"/>
      <c r="F86" s="66"/>
      <c r="G86" s="66"/>
      <c r="H86" s="66"/>
      <c r="I86" s="66"/>
      <c r="J86" s="47"/>
      <c r="K86" s="47"/>
      <c r="L86" s="47"/>
    </row>
    <row r="87" spans="1:12" x14ac:dyDescent="0.2">
      <c r="A87" s="66"/>
      <c r="B87" s="66"/>
      <c r="C87" s="66"/>
      <c r="D87" s="66"/>
      <c r="E87" s="66"/>
      <c r="F87" s="66"/>
      <c r="G87" s="66"/>
      <c r="H87" s="66"/>
      <c r="I87" s="66"/>
      <c r="J87" s="47"/>
      <c r="K87" s="47"/>
      <c r="L87" s="47"/>
    </row>
    <row r="88" spans="1:12" x14ac:dyDescent="0.2">
      <c r="A88" s="66"/>
      <c r="B88" s="66"/>
      <c r="C88" s="66"/>
      <c r="D88" s="66"/>
      <c r="E88" s="66"/>
      <c r="F88" s="66"/>
      <c r="G88" s="66"/>
      <c r="H88" s="66"/>
      <c r="I88" s="66"/>
      <c r="J88" s="47"/>
      <c r="K88" s="47"/>
      <c r="L88" s="47"/>
    </row>
    <row r="89" spans="1:12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</row>
    <row r="90" spans="1:12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</row>
    <row r="91" spans="1:12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</row>
    <row r="92" spans="1:12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2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</row>
    <row r="94" spans="1:12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</row>
    <row r="95" spans="1:12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</row>
    <row r="96" spans="1:12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</row>
    <row r="97" spans="1:12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</row>
    <row r="98" spans="1:12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</row>
    <row r="99" spans="1:12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</row>
    <row r="100" spans="1:12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</row>
  </sheetData>
  <mergeCells count="16">
    <mergeCell ref="A60:I60"/>
    <mergeCell ref="I8:I9"/>
    <mergeCell ref="A8:A9"/>
    <mergeCell ref="B8:B9"/>
    <mergeCell ref="C8:C9"/>
    <mergeCell ref="D8:E8"/>
    <mergeCell ref="F8:F9"/>
    <mergeCell ref="G8:G9"/>
    <mergeCell ref="D10:E10"/>
    <mergeCell ref="H8:H9"/>
    <mergeCell ref="B1:G1"/>
    <mergeCell ref="H1:H7"/>
    <mergeCell ref="B2:G2"/>
    <mergeCell ref="B3:G3"/>
    <mergeCell ref="B4:G4"/>
    <mergeCell ref="B5:G5"/>
  </mergeCells>
  <pageMargins left="0.9055118110236221" right="0.5118110236220472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C9" sqref="C9"/>
    </sheetView>
  </sheetViews>
  <sheetFormatPr baseColWidth="10" defaultRowHeight="12.75" x14ac:dyDescent="0.2"/>
  <cols>
    <col min="1" max="1" width="13.42578125" customWidth="1"/>
    <col min="2" max="2" width="49.5703125" customWidth="1"/>
    <col min="3" max="3" width="14.7109375" bestFit="1" customWidth="1"/>
    <col min="4" max="4" width="13.7109375" bestFit="1" customWidth="1"/>
    <col min="5" max="6" width="14.7109375" bestFit="1" customWidth="1"/>
    <col min="7" max="8" width="16.42578125" bestFit="1" customWidth="1"/>
    <col min="9" max="9" width="17.42578125" bestFit="1" customWidth="1"/>
    <col min="10" max="10" width="8.5703125" bestFit="1" customWidth="1"/>
    <col min="11" max="11" width="11.5703125" bestFit="1" customWidth="1"/>
  </cols>
  <sheetData>
    <row r="1" spans="1:11" x14ac:dyDescent="0.2">
      <c r="A1" s="10" t="s">
        <v>0</v>
      </c>
      <c r="B1" s="10" t="s">
        <v>1</v>
      </c>
    </row>
    <row r="2" spans="1:11" x14ac:dyDescent="0.2">
      <c r="A2" s="10" t="s">
        <v>6</v>
      </c>
      <c r="B2" s="10" t="s">
        <v>7</v>
      </c>
      <c r="C2" s="11">
        <v>140681119803</v>
      </c>
      <c r="D2" s="11">
        <v>35624379842</v>
      </c>
      <c r="E2" s="11">
        <v>0</v>
      </c>
      <c r="F2" s="11">
        <v>176305499645</v>
      </c>
      <c r="G2" s="11">
        <v>12822990482</v>
      </c>
      <c r="H2" s="12">
        <v>50389346357</v>
      </c>
      <c r="I2" s="12">
        <v>125916153288</v>
      </c>
      <c r="J2" s="13">
        <v>100</v>
      </c>
      <c r="K2" s="13">
        <v>28.580700238201</v>
      </c>
    </row>
    <row r="3" spans="1:11" x14ac:dyDescent="0.2">
      <c r="A3" s="10" t="s">
        <v>8</v>
      </c>
      <c r="B3" s="10" t="s">
        <v>9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2">
        <v>0</v>
      </c>
      <c r="I3" s="12">
        <v>0</v>
      </c>
      <c r="J3" s="13">
        <v>0</v>
      </c>
      <c r="K3" s="13">
        <v>0</v>
      </c>
    </row>
    <row r="4" spans="1:11" x14ac:dyDescent="0.2">
      <c r="A4" s="10" t="s">
        <v>10</v>
      </c>
      <c r="B4" s="10" t="s">
        <v>11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2">
        <v>0</v>
      </c>
      <c r="I4" s="12">
        <v>0</v>
      </c>
      <c r="J4" s="13">
        <v>0</v>
      </c>
      <c r="K4" s="13">
        <v>0</v>
      </c>
    </row>
    <row r="5" spans="1:11" x14ac:dyDescent="0.2">
      <c r="A5" s="10" t="s">
        <v>12</v>
      </c>
      <c r="B5" s="10" t="s">
        <v>13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2">
        <v>0</v>
      </c>
      <c r="I5" s="12">
        <v>0</v>
      </c>
      <c r="J5" s="13">
        <v>0</v>
      </c>
      <c r="K5" s="13">
        <v>0</v>
      </c>
    </row>
    <row r="6" spans="1:11" x14ac:dyDescent="0.2">
      <c r="A6" s="10" t="s">
        <v>14</v>
      </c>
      <c r="B6" s="10" t="s">
        <v>15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  <c r="I6" s="12">
        <v>0</v>
      </c>
      <c r="J6" s="13">
        <v>0</v>
      </c>
      <c r="K6" s="13">
        <v>0</v>
      </c>
    </row>
    <row r="7" spans="1:11" x14ac:dyDescent="0.2">
      <c r="A7" s="10" t="s">
        <v>16</v>
      </c>
      <c r="B7" s="10" t="s">
        <v>17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2">
        <v>0</v>
      </c>
      <c r="I7" s="12">
        <v>0</v>
      </c>
      <c r="J7" s="13">
        <v>0</v>
      </c>
      <c r="K7" s="13">
        <v>0</v>
      </c>
    </row>
    <row r="8" spans="1:11" x14ac:dyDescent="0.2">
      <c r="A8" s="10" t="s">
        <v>30</v>
      </c>
      <c r="B8" s="10" t="s">
        <v>31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  <c r="I8" s="12">
        <v>0</v>
      </c>
      <c r="J8" s="13">
        <v>0</v>
      </c>
      <c r="K8" s="13">
        <v>0</v>
      </c>
    </row>
    <row r="9" spans="1:11" x14ac:dyDescent="0.2">
      <c r="A9" s="10" t="s">
        <v>35</v>
      </c>
      <c r="B9" s="10" t="s">
        <v>36</v>
      </c>
      <c r="C9" s="11">
        <v>32953249679</v>
      </c>
      <c r="D9" s="11">
        <v>28251990489</v>
      </c>
      <c r="E9" s="11">
        <v>0</v>
      </c>
      <c r="F9" s="11">
        <v>61205240168</v>
      </c>
      <c r="G9" s="11">
        <v>4030010590</v>
      </c>
      <c r="H9" s="12">
        <v>13017774081</v>
      </c>
      <c r="I9" s="12">
        <v>48187466087</v>
      </c>
      <c r="J9" s="13">
        <v>25.8343777447941</v>
      </c>
      <c r="K9" s="13">
        <v>21.2690515473316</v>
      </c>
    </row>
    <row r="10" spans="1:11" x14ac:dyDescent="0.2">
      <c r="A10" s="10" t="s">
        <v>37</v>
      </c>
      <c r="B10" s="10" t="s">
        <v>11</v>
      </c>
      <c r="C10" s="11">
        <v>26317841662</v>
      </c>
      <c r="D10" s="11">
        <v>798282175</v>
      </c>
      <c r="E10" s="11">
        <v>0</v>
      </c>
      <c r="F10" s="11">
        <v>27116123837</v>
      </c>
      <c r="G10" s="11">
        <v>2590918881</v>
      </c>
      <c r="H10" s="12">
        <v>10101034329</v>
      </c>
      <c r="I10" s="12">
        <v>17015089508</v>
      </c>
      <c r="J10" s="13">
        <v>20.0459721335456</v>
      </c>
      <c r="K10" s="13">
        <v>37.251025956804099</v>
      </c>
    </row>
    <row r="11" spans="1:11" x14ac:dyDescent="0.2">
      <c r="A11" s="10" t="s">
        <v>38</v>
      </c>
      <c r="B11" s="10" t="s">
        <v>39</v>
      </c>
      <c r="C11" s="11">
        <v>622797869</v>
      </c>
      <c r="D11" s="11">
        <v>0</v>
      </c>
      <c r="E11" s="11">
        <v>0</v>
      </c>
      <c r="F11" s="11">
        <v>622797869</v>
      </c>
      <c r="G11" s="11">
        <v>0</v>
      </c>
      <c r="H11" s="12">
        <v>0</v>
      </c>
      <c r="I11" s="12">
        <v>622797869</v>
      </c>
      <c r="J11" s="13">
        <v>0</v>
      </c>
      <c r="K11" s="13">
        <v>0</v>
      </c>
    </row>
    <row r="12" spans="1:11" x14ac:dyDescent="0.2">
      <c r="A12" s="10" t="s">
        <v>40</v>
      </c>
      <c r="B12" s="10" t="s">
        <v>41</v>
      </c>
      <c r="C12" s="11">
        <v>578890619</v>
      </c>
      <c r="D12" s="11">
        <v>0</v>
      </c>
      <c r="E12" s="11">
        <v>0</v>
      </c>
      <c r="F12" s="11">
        <v>578890619</v>
      </c>
      <c r="G12" s="11">
        <v>0</v>
      </c>
      <c r="H12" s="12">
        <v>0</v>
      </c>
      <c r="I12" s="12">
        <v>578890619</v>
      </c>
      <c r="J12" s="13">
        <v>0</v>
      </c>
      <c r="K12" s="13">
        <v>0</v>
      </c>
    </row>
    <row r="13" spans="1:11" x14ac:dyDescent="0.2">
      <c r="A13" s="10" t="s">
        <v>42</v>
      </c>
      <c r="B13" s="10" t="s">
        <v>43</v>
      </c>
      <c r="C13" s="11">
        <v>43907250</v>
      </c>
      <c r="D13" s="11">
        <v>0</v>
      </c>
      <c r="E13" s="11">
        <v>0</v>
      </c>
      <c r="F13" s="11">
        <v>43907250</v>
      </c>
      <c r="G13" s="11">
        <v>0</v>
      </c>
      <c r="H13" s="12">
        <v>0</v>
      </c>
      <c r="I13" s="12">
        <v>43907250</v>
      </c>
      <c r="J13" s="13">
        <v>0</v>
      </c>
      <c r="K13" s="13">
        <v>0</v>
      </c>
    </row>
    <row r="14" spans="1:11" x14ac:dyDescent="0.2">
      <c r="A14" s="10" t="s">
        <v>44</v>
      </c>
      <c r="B14" s="10" t="s">
        <v>45</v>
      </c>
      <c r="C14" s="11">
        <v>8652023793</v>
      </c>
      <c r="D14" s="11">
        <v>0</v>
      </c>
      <c r="E14" s="11">
        <v>0</v>
      </c>
      <c r="F14" s="11">
        <v>8652023793</v>
      </c>
      <c r="G14" s="11">
        <v>162846368</v>
      </c>
      <c r="H14" s="12">
        <v>3396419012</v>
      </c>
      <c r="I14" s="12">
        <v>5255604781</v>
      </c>
      <c r="J14" s="13">
        <v>6.7403513987598602</v>
      </c>
      <c r="K14" s="13">
        <v>39.255775218139199</v>
      </c>
    </row>
    <row r="15" spans="1:11" x14ac:dyDescent="0.2">
      <c r="A15" s="10" t="s">
        <v>46</v>
      </c>
      <c r="B15" s="10" t="s">
        <v>47</v>
      </c>
      <c r="C15" s="11">
        <v>4568075537</v>
      </c>
      <c r="D15" s="11">
        <v>0</v>
      </c>
      <c r="E15" s="11">
        <v>0</v>
      </c>
      <c r="F15" s="11">
        <v>4568075537</v>
      </c>
      <c r="G15" s="11">
        <v>78845349</v>
      </c>
      <c r="H15" s="12">
        <v>1745044157</v>
      </c>
      <c r="I15" s="12">
        <v>2823031380</v>
      </c>
      <c r="J15" s="13">
        <v>3.46312124121765</v>
      </c>
      <c r="K15" s="13">
        <v>38.200860359371902</v>
      </c>
    </row>
    <row r="16" spans="1:11" x14ac:dyDescent="0.2">
      <c r="A16" s="10" t="s">
        <v>48</v>
      </c>
      <c r="B16" s="10" t="s">
        <v>49</v>
      </c>
      <c r="C16" s="11">
        <v>4083948256</v>
      </c>
      <c r="D16" s="11">
        <v>0</v>
      </c>
      <c r="E16" s="11">
        <v>0</v>
      </c>
      <c r="F16" s="11">
        <v>4083948256</v>
      </c>
      <c r="G16" s="11">
        <v>84001019</v>
      </c>
      <c r="H16" s="12">
        <v>1651374855</v>
      </c>
      <c r="I16" s="12">
        <v>2432573401</v>
      </c>
      <c r="J16" s="13">
        <v>3.2772301575422098</v>
      </c>
      <c r="K16" s="13">
        <v>40.435743831324402</v>
      </c>
    </row>
    <row r="17" spans="1:11" x14ac:dyDescent="0.2">
      <c r="A17" s="10" t="s">
        <v>50</v>
      </c>
      <c r="B17" s="10" t="s">
        <v>51</v>
      </c>
      <c r="C17" s="11">
        <v>3100000000</v>
      </c>
      <c r="D17" s="11">
        <v>0</v>
      </c>
      <c r="E17" s="11">
        <v>0</v>
      </c>
      <c r="F17" s="11">
        <v>3100000000</v>
      </c>
      <c r="G17" s="11">
        <v>1247666930</v>
      </c>
      <c r="H17" s="12">
        <v>2206027834</v>
      </c>
      <c r="I17" s="12">
        <v>893972166</v>
      </c>
      <c r="J17" s="13">
        <v>4.3779647752734601</v>
      </c>
      <c r="K17" s="13">
        <v>71.162188193548403</v>
      </c>
    </row>
    <row r="18" spans="1:11" x14ac:dyDescent="0.2">
      <c r="A18" s="10" t="s">
        <v>52</v>
      </c>
      <c r="B18" s="10" t="s">
        <v>21</v>
      </c>
      <c r="C18" s="11">
        <v>1600000000</v>
      </c>
      <c r="D18" s="11">
        <v>0</v>
      </c>
      <c r="E18" s="11">
        <v>0</v>
      </c>
      <c r="F18" s="11">
        <v>1600000000</v>
      </c>
      <c r="G18" s="11">
        <v>823286074</v>
      </c>
      <c r="H18" s="12">
        <v>1371964658</v>
      </c>
      <c r="I18" s="12">
        <v>228035342</v>
      </c>
      <c r="J18" s="13">
        <v>2.7227276342897202</v>
      </c>
      <c r="K18" s="13">
        <v>85.747791125000006</v>
      </c>
    </row>
    <row r="19" spans="1:11" x14ac:dyDescent="0.2">
      <c r="A19" s="10" t="s">
        <v>53</v>
      </c>
      <c r="B19" s="10" t="s">
        <v>25</v>
      </c>
      <c r="C19" s="11">
        <v>1500000000</v>
      </c>
      <c r="D19" s="11">
        <v>0</v>
      </c>
      <c r="E19" s="11">
        <v>0</v>
      </c>
      <c r="F19" s="11">
        <v>1500000000</v>
      </c>
      <c r="G19" s="11">
        <v>424380856</v>
      </c>
      <c r="H19" s="12">
        <v>834063176</v>
      </c>
      <c r="I19" s="12">
        <v>665936824</v>
      </c>
      <c r="J19" s="13">
        <v>1.6552371409837401</v>
      </c>
      <c r="K19" s="13">
        <v>55.604211733333301</v>
      </c>
    </row>
    <row r="20" spans="1:11" x14ac:dyDescent="0.2">
      <c r="A20" s="10" t="s">
        <v>54</v>
      </c>
      <c r="B20" s="10" t="s">
        <v>55</v>
      </c>
      <c r="C20" s="11">
        <v>2320000000</v>
      </c>
      <c r="D20" s="11">
        <v>0</v>
      </c>
      <c r="E20" s="11">
        <v>0</v>
      </c>
      <c r="F20" s="11">
        <v>2320000000</v>
      </c>
      <c r="G20" s="11">
        <v>52722350</v>
      </c>
      <c r="H20" s="12">
        <v>280451758</v>
      </c>
      <c r="I20" s="12">
        <v>2039548242</v>
      </c>
      <c r="J20" s="13">
        <v>0.55656954946993498</v>
      </c>
      <c r="K20" s="13">
        <v>12.088437844827601</v>
      </c>
    </row>
    <row r="21" spans="1:11" x14ac:dyDescent="0.2">
      <c r="A21" s="10" t="s">
        <v>56</v>
      </c>
      <c r="B21" s="10" t="s">
        <v>57</v>
      </c>
      <c r="C21" s="11">
        <v>1100000000</v>
      </c>
      <c r="D21" s="11">
        <v>0</v>
      </c>
      <c r="E21" s="11">
        <v>0</v>
      </c>
      <c r="F21" s="11">
        <v>1100000000</v>
      </c>
      <c r="G21" s="11">
        <v>21000</v>
      </c>
      <c r="H21" s="12">
        <v>196328639</v>
      </c>
      <c r="I21" s="12">
        <v>903671361</v>
      </c>
      <c r="J21" s="13">
        <v>0.38962330967551101</v>
      </c>
      <c r="K21" s="13">
        <v>17.848058090909099</v>
      </c>
    </row>
    <row r="22" spans="1:11" x14ac:dyDescent="0.2">
      <c r="A22" s="10" t="s">
        <v>58</v>
      </c>
      <c r="B22" s="10" t="s">
        <v>59</v>
      </c>
      <c r="C22" s="11">
        <v>1200000000</v>
      </c>
      <c r="D22" s="11">
        <v>0</v>
      </c>
      <c r="E22" s="11">
        <v>0</v>
      </c>
      <c r="F22" s="11">
        <v>1200000000</v>
      </c>
      <c r="G22" s="11">
        <v>52061350</v>
      </c>
      <c r="H22" s="12">
        <v>72165870</v>
      </c>
      <c r="I22" s="12">
        <v>1127834130</v>
      </c>
      <c r="J22" s="13">
        <v>0.14321652336729501</v>
      </c>
      <c r="K22" s="13">
        <v>6.0138224999999998</v>
      </c>
    </row>
    <row r="23" spans="1:11" x14ac:dyDescent="0.2">
      <c r="A23" s="10" t="s">
        <v>60</v>
      </c>
      <c r="B23" s="10" t="s">
        <v>61</v>
      </c>
      <c r="C23" s="11">
        <v>20000000</v>
      </c>
      <c r="D23" s="11">
        <v>0</v>
      </c>
      <c r="E23" s="11">
        <v>0</v>
      </c>
      <c r="F23" s="11">
        <v>20000000</v>
      </c>
      <c r="G23" s="11">
        <v>640000</v>
      </c>
      <c r="H23" s="12">
        <v>11957249</v>
      </c>
      <c r="I23" s="12">
        <v>8042751</v>
      </c>
      <c r="J23" s="13">
        <v>2.3729716427129101E-2</v>
      </c>
      <c r="K23" s="13">
        <v>59.786245000000001</v>
      </c>
    </row>
    <row r="24" spans="1:11" x14ac:dyDescent="0.2">
      <c r="A24" s="10" t="s">
        <v>62</v>
      </c>
      <c r="B24" s="10" t="s">
        <v>31</v>
      </c>
      <c r="C24" s="11">
        <v>1250000000</v>
      </c>
      <c r="D24" s="11">
        <v>0</v>
      </c>
      <c r="E24" s="11">
        <v>0</v>
      </c>
      <c r="F24" s="11">
        <v>1250000000</v>
      </c>
      <c r="G24" s="11">
        <v>65236324</v>
      </c>
      <c r="H24" s="12">
        <v>910694942</v>
      </c>
      <c r="I24" s="12">
        <v>339305058</v>
      </c>
      <c r="J24" s="13">
        <v>1.80731644254299</v>
      </c>
      <c r="K24" s="13">
        <v>72.855595359999995</v>
      </c>
    </row>
    <row r="25" spans="1:11" x14ac:dyDescent="0.2">
      <c r="A25" s="10" t="s">
        <v>63</v>
      </c>
      <c r="B25" s="10" t="s">
        <v>34</v>
      </c>
      <c r="C25" s="11">
        <v>1250000000</v>
      </c>
      <c r="D25" s="11">
        <v>0</v>
      </c>
      <c r="E25" s="11">
        <v>0</v>
      </c>
      <c r="F25" s="11">
        <v>1250000000</v>
      </c>
      <c r="G25" s="11">
        <v>65236324</v>
      </c>
      <c r="H25" s="12">
        <v>910694942</v>
      </c>
      <c r="I25" s="12">
        <v>339305058</v>
      </c>
      <c r="J25" s="13">
        <v>1.80731644254299</v>
      </c>
      <c r="K25" s="13">
        <v>72.855595359999995</v>
      </c>
    </row>
    <row r="26" spans="1:11" x14ac:dyDescent="0.2">
      <c r="A26" s="10" t="s">
        <v>207</v>
      </c>
      <c r="B26" s="10" t="s">
        <v>208</v>
      </c>
      <c r="C26" s="11">
        <v>0</v>
      </c>
      <c r="D26" s="11">
        <v>64948800</v>
      </c>
      <c r="E26" s="11">
        <v>0</v>
      </c>
      <c r="F26" s="11">
        <v>64948800</v>
      </c>
      <c r="G26" s="11">
        <v>0</v>
      </c>
      <c r="H26" s="12">
        <v>0</v>
      </c>
      <c r="I26" s="12">
        <v>64948800</v>
      </c>
      <c r="J26" s="13">
        <v>0</v>
      </c>
      <c r="K26" s="13">
        <v>0</v>
      </c>
    </row>
    <row r="27" spans="1:11" x14ac:dyDescent="0.2">
      <c r="A27" s="10" t="s">
        <v>209</v>
      </c>
      <c r="B27" s="10" t="s">
        <v>210</v>
      </c>
      <c r="C27" s="11">
        <v>0</v>
      </c>
      <c r="D27" s="11">
        <v>64948800</v>
      </c>
      <c r="E27" s="11">
        <v>0</v>
      </c>
      <c r="F27" s="11">
        <v>64948800</v>
      </c>
      <c r="G27" s="11">
        <v>0</v>
      </c>
      <c r="H27" s="12">
        <v>0</v>
      </c>
      <c r="I27" s="12">
        <v>64948800</v>
      </c>
      <c r="J27" s="13">
        <v>0</v>
      </c>
      <c r="K27" s="13">
        <v>0</v>
      </c>
    </row>
    <row r="28" spans="1:11" x14ac:dyDescent="0.2">
      <c r="A28" s="10" t="s">
        <v>187</v>
      </c>
      <c r="B28" s="10" t="s">
        <v>186</v>
      </c>
      <c r="C28" s="11">
        <v>0</v>
      </c>
      <c r="D28" s="11">
        <v>733333375</v>
      </c>
      <c r="E28" s="11">
        <v>0</v>
      </c>
      <c r="F28" s="11">
        <v>733333375</v>
      </c>
      <c r="G28" s="11">
        <v>199680950</v>
      </c>
      <c r="H28" s="12">
        <v>199680950</v>
      </c>
      <c r="I28" s="12">
        <v>533652425</v>
      </c>
      <c r="J28" s="13">
        <v>0.39627612667426598</v>
      </c>
      <c r="K28" s="13">
        <v>27.229218907430699</v>
      </c>
    </row>
    <row r="29" spans="1:11" x14ac:dyDescent="0.2">
      <c r="A29" s="10" t="s">
        <v>185</v>
      </c>
      <c r="B29" s="10" t="s">
        <v>184</v>
      </c>
      <c r="C29" s="11">
        <v>0</v>
      </c>
      <c r="D29" s="11">
        <v>256680950</v>
      </c>
      <c r="E29" s="11">
        <v>0</v>
      </c>
      <c r="F29" s="11">
        <v>256680950</v>
      </c>
      <c r="G29" s="11">
        <v>199680950</v>
      </c>
      <c r="H29" s="12">
        <v>199680950</v>
      </c>
      <c r="I29" s="12">
        <v>57000000</v>
      </c>
      <c r="J29" s="13">
        <v>0.39627612667426598</v>
      </c>
      <c r="K29" s="13">
        <v>77.793443572653104</v>
      </c>
    </row>
    <row r="30" spans="1:11" x14ac:dyDescent="0.2">
      <c r="A30" s="10" t="s">
        <v>211</v>
      </c>
      <c r="B30" s="10" t="s">
        <v>212</v>
      </c>
      <c r="C30" s="11">
        <v>0</v>
      </c>
      <c r="D30" s="11">
        <v>235716000</v>
      </c>
      <c r="E30" s="11">
        <v>0</v>
      </c>
      <c r="F30" s="11">
        <v>235716000</v>
      </c>
      <c r="G30" s="11">
        <v>0</v>
      </c>
      <c r="H30" s="12">
        <v>0</v>
      </c>
      <c r="I30" s="12">
        <v>235716000</v>
      </c>
      <c r="J30" s="13">
        <v>0</v>
      </c>
      <c r="K30" s="13">
        <v>0</v>
      </c>
    </row>
    <row r="31" spans="1:11" x14ac:dyDescent="0.2">
      <c r="A31" s="10" t="s">
        <v>213</v>
      </c>
      <c r="B31" s="10" t="s">
        <v>214</v>
      </c>
      <c r="C31" s="11">
        <v>0</v>
      </c>
      <c r="D31" s="11">
        <v>105019000</v>
      </c>
      <c r="E31" s="11">
        <v>0</v>
      </c>
      <c r="F31" s="11">
        <v>105019000</v>
      </c>
      <c r="G31" s="11">
        <v>0</v>
      </c>
      <c r="H31" s="12">
        <v>0</v>
      </c>
      <c r="I31" s="12">
        <v>105019000</v>
      </c>
      <c r="J31" s="13">
        <v>0</v>
      </c>
      <c r="K31" s="13">
        <v>0</v>
      </c>
    </row>
    <row r="32" spans="1:11" x14ac:dyDescent="0.2">
      <c r="A32" s="10" t="s">
        <v>215</v>
      </c>
      <c r="B32" s="10" t="s">
        <v>216</v>
      </c>
      <c r="C32" s="11">
        <v>0</v>
      </c>
      <c r="D32" s="11">
        <v>135917425</v>
      </c>
      <c r="E32" s="11">
        <v>0</v>
      </c>
      <c r="F32" s="11">
        <v>135917425</v>
      </c>
      <c r="G32" s="11">
        <v>0</v>
      </c>
      <c r="H32" s="12">
        <v>0</v>
      </c>
      <c r="I32" s="12">
        <v>135917425</v>
      </c>
      <c r="J32" s="13">
        <v>0</v>
      </c>
      <c r="K32" s="13">
        <v>0</v>
      </c>
    </row>
    <row r="33" spans="1:11" x14ac:dyDescent="0.2">
      <c r="A33" s="10" t="s">
        <v>64</v>
      </c>
      <c r="B33" s="10" t="s">
        <v>65</v>
      </c>
      <c r="C33" s="11">
        <v>195000000</v>
      </c>
      <c r="D33" s="11">
        <v>0</v>
      </c>
      <c r="E33" s="11">
        <v>0</v>
      </c>
      <c r="F33" s="11">
        <v>195000000</v>
      </c>
      <c r="G33" s="11">
        <v>68112199</v>
      </c>
      <c r="H33" s="12">
        <v>111483999</v>
      </c>
      <c r="I33" s="12">
        <v>83516001</v>
      </c>
      <c r="J33" s="13">
        <v>0.22124517791946499</v>
      </c>
      <c r="K33" s="13">
        <v>57.1712815384615</v>
      </c>
    </row>
    <row r="34" spans="1:11" x14ac:dyDescent="0.2">
      <c r="A34" s="10" t="s">
        <v>66</v>
      </c>
      <c r="B34" s="10" t="s">
        <v>67</v>
      </c>
      <c r="C34" s="11">
        <v>5000000</v>
      </c>
      <c r="D34" s="11">
        <v>0</v>
      </c>
      <c r="E34" s="11">
        <v>0</v>
      </c>
      <c r="F34" s="11">
        <v>5000000</v>
      </c>
      <c r="G34" s="11">
        <v>0</v>
      </c>
      <c r="H34" s="12">
        <v>210000</v>
      </c>
      <c r="I34" s="12">
        <v>4790000</v>
      </c>
      <c r="J34" s="13">
        <v>4.1675476104052902E-4</v>
      </c>
      <c r="K34" s="13">
        <v>4.2</v>
      </c>
    </row>
    <row r="35" spans="1:11" x14ac:dyDescent="0.2">
      <c r="A35" s="10" t="s">
        <v>68</v>
      </c>
      <c r="B35" s="10" t="s">
        <v>69</v>
      </c>
      <c r="C35" s="11">
        <v>50000000</v>
      </c>
      <c r="D35" s="11">
        <v>0</v>
      </c>
      <c r="E35" s="11">
        <v>0</v>
      </c>
      <c r="F35" s="11">
        <v>50000000</v>
      </c>
      <c r="G35" s="11">
        <v>0</v>
      </c>
      <c r="H35" s="12">
        <v>0</v>
      </c>
      <c r="I35" s="12">
        <v>50000000</v>
      </c>
      <c r="J35" s="13">
        <v>0</v>
      </c>
      <c r="K35" s="13">
        <v>0</v>
      </c>
    </row>
    <row r="36" spans="1:11" x14ac:dyDescent="0.2">
      <c r="A36" s="10" t="s">
        <v>70</v>
      </c>
      <c r="B36" s="10" t="s">
        <v>71</v>
      </c>
      <c r="C36" s="11">
        <v>15000000</v>
      </c>
      <c r="D36" s="11">
        <v>0</v>
      </c>
      <c r="E36" s="11">
        <v>0</v>
      </c>
      <c r="F36" s="11">
        <v>15000000</v>
      </c>
      <c r="G36" s="11">
        <v>14000</v>
      </c>
      <c r="H36" s="12">
        <v>45000</v>
      </c>
      <c r="I36" s="12">
        <v>14955000</v>
      </c>
      <c r="J36" s="13">
        <v>8.9304591651542006E-5</v>
      </c>
      <c r="K36" s="13">
        <v>0.3</v>
      </c>
    </row>
    <row r="37" spans="1:11" x14ac:dyDescent="0.2">
      <c r="A37" s="10" t="s">
        <v>72</v>
      </c>
      <c r="B37" s="10" t="s">
        <v>73</v>
      </c>
      <c r="C37" s="11">
        <v>100000000</v>
      </c>
      <c r="D37" s="11">
        <v>0</v>
      </c>
      <c r="E37" s="11">
        <v>0</v>
      </c>
      <c r="F37" s="11">
        <v>100000000</v>
      </c>
      <c r="G37" s="11">
        <v>62945049</v>
      </c>
      <c r="H37" s="12">
        <v>105915149</v>
      </c>
      <c r="I37" s="12">
        <v>-5915149</v>
      </c>
      <c r="J37" s="13">
        <v>0.21019353624793799</v>
      </c>
      <c r="K37" s="13">
        <v>105.915149</v>
      </c>
    </row>
    <row r="38" spans="1:11" x14ac:dyDescent="0.2">
      <c r="A38" s="10" t="s">
        <v>74</v>
      </c>
      <c r="B38" s="10" t="s">
        <v>75</v>
      </c>
      <c r="C38" s="11">
        <v>10000000</v>
      </c>
      <c r="D38" s="11">
        <v>0</v>
      </c>
      <c r="E38" s="11">
        <v>0</v>
      </c>
      <c r="F38" s="11">
        <v>10000000</v>
      </c>
      <c r="G38" s="11">
        <v>3397150</v>
      </c>
      <c r="H38" s="12">
        <v>3525850</v>
      </c>
      <c r="I38" s="12">
        <v>6474150</v>
      </c>
      <c r="J38" s="13">
        <v>6.9972132105464296E-3</v>
      </c>
      <c r="K38" s="13">
        <v>35.258499999999998</v>
      </c>
    </row>
    <row r="39" spans="1:11" x14ac:dyDescent="0.2">
      <c r="A39" s="10" t="s">
        <v>76</v>
      </c>
      <c r="B39" s="10" t="s">
        <v>77</v>
      </c>
      <c r="C39" s="11">
        <v>15000000</v>
      </c>
      <c r="D39" s="11">
        <v>0</v>
      </c>
      <c r="E39" s="11">
        <v>0</v>
      </c>
      <c r="F39" s="11">
        <v>15000000</v>
      </c>
      <c r="G39" s="11">
        <v>1756000</v>
      </c>
      <c r="H39" s="12">
        <v>1788000</v>
      </c>
      <c r="I39" s="12">
        <v>13212000</v>
      </c>
      <c r="J39" s="13">
        <v>3.5483691082879398E-3</v>
      </c>
      <c r="K39" s="13">
        <v>11.92</v>
      </c>
    </row>
    <row r="40" spans="1:11" x14ac:dyDescent="0.2">
      <c r="A40" s="10" t="s">
        <v>78</v>
      </c>
      <c r="B40" s="10" t="s">
        <v>79</v>
      </c>
      <c r="C40" s="11">
        <v>148020000</v>
      </c>
      <c r="D40" s="11">
        <v>0</v>
      </c>
      <c r="E40" s="11">
        <v>0</v>
      </c>
      <c r="F40" s="11">
        <v>148020000</v>
      </c>
      <c r="G40" s="11">
        <v>2153200</v>
      </c>
      <c r="H40" s="12">
        <v>13272017</v>
      </c>
      <c r="I40" s="12">
        <v>134747983</v>
      </c>
      <c r="J40" s="13">
        <v>2.6338934635051599E-2</v>
      </c>
      <c r="K40" s="13">
        <v>8.9663673827861103</v>
      </c>
    </row>
    <row r="41" spans="1:11" x14ac:dyDescent="0.2">
      <c r="A41" s="10" t="s">
        <v>80</v>
      </c>
      <c r="B41" s="10" t="s">
        <v>81</v>
      </c>
      <c r="C41" s="11">
        <v>20600000</v>
      </c>
      <c r="D41" s="11">
        <v>0</v>
      </c>
      <c r="E41" s="11">
        <v>0</v>
      </c>
      <c r="F41" s="11">
        <v>20600000</v>
      </c>
      <c r="G41" s="11">
        <v>658200</v>
      </c>
      <c r="H41" s="12">
        <v>1949100</v>
      </c>
      <c r="I41" s="12">
        <v>18650900</v>
      </c>
      <c r="J41" s="13">
        <v>3.86807954640046E-3</v>
      </c>
      <c r="K41" s="13">
        <v>9.4616504854368895</v>
      </c>
    </row>
    <row r="42" spans="1:11" x14ac:dyDescent="0.2">
      <c r="A42" s="10" t="s">
        <v>82</v>
      </c>
      <c r="B42" s="10" t="s">
        <v>83</v>
      </c>
      <c r="C42" s="11">
        <v>103000000</v>
      </c>
      <c r="D42" s="11">
        <v>0</v>
      </c>
      <c r="E42" s="11">
        <v>0</v>
      </c>
      <c r="F42" s="11">
        <v>103000000</v>
      </c>
      <c r="G42" s="11">
        <v>675000</v>
      </c>
      <c r="H42" s="12">
        <v>7002917</v>
      </c>
      <c r="I42" s="12">
        <v>95997083</v>
      </c>
      <c r="J42" s="13">
        <v>1.38976142901031E-2</v>
      </c>
      <c r="K42" s="13">
        <v>6.7989485436893196</v>
      </c>
    </row>
    <row r="43" spans="1:11" x14ac:dyDescent="0.2">
      <c r="A43" s="10" t="s">
        <v>84</v>
      </c>
      <c r="B43" s="10" t="s">
        <v>85</v>
      </c>
      <c r="C43" s="11">
        <v>14420000</v>
      </c>
      <c r="D43" s="11">
        <v>0</v>
      </c>
      <c r="E43" s="11">
        <v>0</v>
      </c>
      <c r="F43" s="11">
        <v>14420000</v>
      </c>
      <c r="G43" s="11">
        <v>820000</v>
      </c>
      <c r="H43" s="12">
        <v>4320000</v>
      </c>
      <c r="I43" s="12">
        <v>10100000</v>
      </c>
      <c r="J43" s="13">
        <v>8.5732407985480309E-3</v>
      </c>
      <c r="K43" s="13">
        <v>29.9583911234397</v>
      </c>
    </row>
    <row r="44" spans="1:11" x14ac:dyDescent="0.2">
      <c r="A44" s="10" t="s">
        <v>86</v>
      </c>
      <c r="B44" s="10" t="s">
        <v>87</v>
      </c>
      <c r="C44" s="11">
        <v>10000000</v>
      </c>
      <c r="D44" s="11">
        <v>0</v>
      </c>
      <c r="E44" s="11">
        <v>0</v>
      </c>
      <c r="F44" s="11">
        <v>10000000</v>
      </c>
      <c r="G44" s="11">
        <v>0</v>
      </c>
      <c r="H44" s="12">
        <v>0</v>
      </c>
      <c r="I44" s="12">
        <v>10000000</v>
      </c>
      <c r="J44" s="13">
        <v>0</v>
      </c>
      <c r="K44" s="13">
        <v>0</v>
      </c>
    </row>
    <row r="45" spans="1:11" x14ac:dyDescent="0.2">
      <c r="A45" s="10" t="s">
        <v>88</v>
      </c>
      <c r="B45" s="10" t="s">
        <v>89</v>
      </c>
      <c r="C45" s="11">
        <v>30000000</v>
      </c>
      <c r="D45" s="11">
        <v>0</v>
      </c>
      <c r="E45" s="11">
        <v>0</v>
      </c>
      <c r="F45" s="11">
        <v>30000000</v>
      </c>
      <c r="G45" s="11">
        <v>18425166</v>
      </c>
      <c r="H45" s="12">
        <v>23844757</v>
      </c>
      <c r="I45" s="12">
        <v>6155243</v>
      </c>
      <c r="J45" s="13">
        <v>4.7321028598116599E-2</v>
      </c>
      <c r="K45" s="13">
        <v>79.482523333333305</v>
      </c>
    </row>
    <row r="46" spans="1:11" x14ac:dyDescent="0.2">
      <c r="A46" s="10" t="s">
        <v>90</v>
      </c>
      <c r="B46" s="10" t="s">
        <v>91</v>
      </c>
      <c r="C46" s="11">
        <v>30000000</v>
      </c>
      <c r="D46" s="11">
        <v>0</v>
      </c>
      <c r="E46" s="11">
        <v>0</v>
      </c>
      <c r="F46" s="11">
        <v>30000000</v>
      </c>
      <c r="G46" s="11">
        <v>18425166</v>
      </c>
      <c r="H46" s="12">
        <v>23844757</v>
      </c>
      <c r="I46" s="12">
        <v>6155243</v>
      </c>
      <c r="J46" s="13">
        <v>4.7321028598116599E-2</v>
      </c>
      <c r="K46" s="13">
        <v>79.482523333333305</v>
      </c>
    </row>
    <row r="47" spans="1:11" x14ac:dyDescent="0.2">
      <c r="A47" s="10" t="s">
        <v>92</v>
      </c>
      <c r="B47" s="10" t="s">
        <v>93</v>
      </c>
      <c r="C47" s="11">
        <v>10000000000</v>
      </c>
      <c r="D47" s="11">
        <v>0</v>
      </c>
      <c r="E47" s="11">
        <v>0</v>
      </c>
      <c r="F47" s="11">
        <v>10000000000</v>
      </c>
      <c r="G47" s="11">
        <v>774075394</v>
      </c>
      <c r="H47" s="12">
        <v>2959159060</v>
      </c>
      <c r="I47" s="12">
        <v>7040840940</v>
      </c>
      <c r="J47" s="13">
        <v>5.8725886996724599</v>
      </c>
      <c r="K47" s="13">
        <v>29.5915906</v>
      </c>
    </row>
    <row r="48" spans="1:11" x14ac:dyDescent="0.2">
      <c r="A48" s="10" t="s">
        <v>94</v>
      </c>
      <c r="B48" s="10" t="s">
        <v>95</v>
      </c>
      <c r="C48" s="11">
        <v>10000000000</v>
      </c>
      <c r="D48" s="11">
        <v>0</v>
      </c>
      <c r="E48" s="11">
        <v>0</v>
      </c>
      <c r="F48" s="11">
        <v>10000000000</v>
      </c>
      <c r="G48" s="11">
        <v>774075394</v>
      </c>
      <c r="H48" s="12">
        <v>2959159060</v>
      </c>
      <c r="I48" s="12">
        <v>7040840940</v>
      </c>
      <c r="J48" s="13">
        <v>5.8725886996724599</v>
      </c>
      <c r="K48" s="13">
        <v>29.5915906</v>
      </c>
    </row>
    <row r="49" spans="1:11" x14ac:dyDescent="0.2">
      <c r="A49" s="10" t="s">
        <v>96</v>
      </c>
      <c r="B49" s="10" t="s">
        <v>97</v>
      </c>
      <c r="C49" s="11">
        <v>1615678985</v>
      </c>
      <c r="D49" s="11">
        <v>27453708314</v>
      </c>
      <c r="E49" s="11">
        <v>0</v>
      </c>
      <c r="F49" s="11">
        <v>29069387299</v>
      </c>
      <c r="G49" s="11">
        <v>1276779724</v>
      </c>
      <c r="H49" s="12">
        <v>1602705205</v>
      </c>
      <c r="I49" s="12">
        <v>27466682094</v>
      </c>
      <c r="J49" s="13">
        <v>3.1806429748961298</v>
      </c>
      <c r="K49" s="13">
        <v>5.5133780031721997</v>
      </c>
    </row>
    <row r="50" spans="1:11" x14ac:dyDescent="0.2">
      <c r="A50" s="10" t="s">
        <v>183</v>
      </c>
      <c r="B50" s="10" t="s">
        <v>182</v>
      </c>
      <c r="C50" s="11">
        <v>0</v>
      </c>
      <c r="D50" s="11">
        <v>27453708314</v>
      </c>
      <c r="E50" s="11">
        <v>0</v>
      </c>
      <c r="F50" s="11">
        <v>27453708314</v>
      </c>
      <c r="G50" s="11">
        <v>541249594</v>
      </c>
      <c r="H50" s="12">
        <v>579236529</v>
      </c>
      <c r="I50" s="12">
        <v>26874471785</v>
      </c>
      <c r="J50" s="13">
        <v>1.14952181537781</v>
      </c>
      <c r="K50" s="13">
        <v>2.1098662605977299</v>
      </c>
    </row>
    <row r="51" spans="1:11" x14ac:dyDescent="0.2">
      <c r="A51" s="10" t="s">
        <v>181</v>
      </c>
      <c r="B51" s="10" t="s">
        <v>180</v>
      </c>
      <c r="C51" s="11">
        <v>0</v>
      </c>
      <c r="D51" s="11">
        <v>118523932</v>
      </c>
      <c r="E51" s="11">
        <v>0</v>
      </c>
      <c r="F51" s="11">
        <v>118523932</v>
      </c>
      <c r="G51" s="11">
        <v>0</v>
      </c>
      <c r="H51" s="12">
        <v>0</v>
      </c>
      <c r="I51" s="12">
        <v>118523932</v>
      </c>
      <c r="J51" s="13">
        <v>0</v>
      </c>
      <c r="K51" s="13">
        <v>0</v>
      </c>
    </row>
    <row r="52" spans="1:11" x14ac:dyDescent="0.2">
      <c r="A52" s="10" t="s">
        <v>179</v>
      </c>
      <c r="B52" s="10" t="s">
        <v>178</v>
      </c>
      <c r="C52" s="11">
        <v>0</v>
      </c>
      <c r="D52" s="11">
        <v>562342201</v>
      </c>
      <c r="E52" s="11">
        <v>0</v>
      </c>
      <c r="F52" s="11">
        <v>562342201</v>
      </c>
      <c r="G52" s="11">
        <v>0</v>
      </c>
      <c r="H52" s="12">
        <v>0</v>
      </c>
      <c r="I52" s="12">
        <v>562342201</v>
      </c>
      <c r="J52" s="13">
        <v>0</v>
      </c>
      <c r="K52" s="13">
        <v>0</v>
      </c>
    </row>
    <row r="53" spans="1:11" x14ac:dyDescent="0.2">
      <c r="A53" s="10" t="s">
        <v>177</v>
      </c>
      <c r="B53" s="10" t="s">
        <v>176</v>
      </c>
      <c r="C53" s="11">
        <v>0</v>
      </c>
      <c r="D53" s="11">
        <v>3083624961</v>
      </c>
      <c r="E53" s="11">
        <v>0</v>
      </c>
      <c r="F53" s="11">
        <v>3083624961</v>
      </c>
      <c r="G53" s="11">
        <v>0</v>
      </c>
      <c r="H53" s="12">
        <v>0</v>
      </c>
      <c r="I53" s="12">
        <v>3083624961</v>
      </c>
      <c r="J53" s="13">
        <v>0</v>
      </c>
      <c r="K53" s="13">
        <v>0</v>
      </c>
    </row>
    <row r="54" spans="1:11" x14ac:dyDescent="0.2">
      <c r="A54" s="10" t="s">
        <v>175</v>
      </c>
      <c r="B54" s="10" t="s">
        <v>174</v>
      </c>
      <c r="C54" s="11">
        <v>0</v>
      </c>
      <c r="D54" s="11">
        <v>1324774324</v>
      </c>
      <c r="E54" s="11">
        <v>0</v>
      </c>
      <c r="F54" s="11">
        <v>1324774324</v>
      </c>
      <c r="G54" s="11">
        <v>0</v>
      </c>
      <c r="H54" s="12">
        <v>0</v>
      </c>
      <c r="I54" s="12">
        <v>1324774324</v>
      </c>
      <c r="J54" s="13">
        <v>0</v>
      </c>
      <c r="K54" s="13">
        <v>0</v>
      </c>
    </row>
    <row r="55" spans="1:11" x14ac:dyDescent="0.2">
      <c r="A55" s="10" t="s">
        <v>173</v>
      </c>
      <c r="B55" s="10" t="s">
        <v>172</v>
      </c>
      <c r="C55" s="11">
        <v>0</v>
      </c>
      <c r="D55" s="11">
        <v>7057910278</v>
      </c>
      <c r="E55" s="11">
        <v>0</v>
      </c>
      <c r="F55" s="11">
        <v>7057910278</v>
      </c>
      <c r="G55" s="11">
        <v>0</v>
      </c>
      <c r="H55" s="12">
        <v>0</v>
      </c>
      <c r="I55" s="12">
        <v>7057910278</v>
      </c>
      <c r="J55" s="13">
        <v>0</v>
      </c>
      <c r="K55" s="13">
        <v>0</v>
      </c>
    </row>
    <row r="56" spans="1:11" x14ac:dyDescent="0.2">
      <c r="A56" s="10" t="s">
        <v>171</v>
      </c>
      <c r="B56" s="10" t="s">
        <v>170</v>
      </c>
      <c r="C56" s="11">
        <v>0</v>
      </c>
      <c r="D56" s="11">
        <v>29912784</v>
      </c>
      <c r="E56" s="11">
        <v>0</v>
      </c>
      <c r="F56" s="11">
        <v>29912784</v>
      </c>
      <c r="G56" s="11">
        <v>0</v>
      </c>
      <c r="H56" s="12">
        <v>0</v>
      </c>
      <c r="I56" s="12">
        <v>29912784</v>
      </c>
      <c r="J56" s="13">
        <v>0</v>
      </c>
      <c r="K56" s="13">
        <v>0</v>
      </c>
    </row>
    <row r="57" spans="1:11" x14ac:dyDescent="0.2">
      <c r="A57" s="10" t="s">
        <v>169</v>
      </c>
      <c r="B57" s="10" t="s">
        <v>168</v>
      </c>
      <c r="C57" s="11">
        <v>0</v>
      </c>
      <c r="D57" s="11">
        <v>3736736212</v>
      </c>
      <c r="E57" s="11">
        <v>0</v>
      </c>
      <c r="F57" s="11">
        <v>3736736212</v>
      </c>
      <c r="G57" s="11">
        <v>541249594</v>
      </c>
      <c r="H57" s="12">
        <v>579236529</v>
      </c>
      <c r="I57" s="12">
        <v>3157499683</v>
      </c>
      <c r="J57" s="13">
        <v>1.14952181537781</v>
      </c>
      <c r="K57" s="13">
        <v>15.5011351119692</v>
      </c>
    </row>
    <row r="58" spans="1:11" x14ac:dyDescent="0.2">
      <c r="A58" s="10" t="s">
        <v>167</v>
      </c>
      <c r="B58" s="10" t="s">
        <v>166</v>
      </c>
      <c r="C58" s="11">
        <v>0</v>
      </c>
      <c r="D58" s="11">
        <v>132312975</v>
      </c>
      <c r="E58" s="11">
        <v>0</v>
      </c>
      <c r="F58" s="11">
        <v>132312975</v>
      </c>
      <c r="G58" s="11">
        <v>0</v>
      </c>
      <c r="H58" s="12">
        <v>0</v>
      </c>
      <c r="I58" s="12">
        <v>132312975</v>
      </c>
      <c r="J58" s="13">
        <v>0</v>
      </c>
      <c r="K58" s="13">
        <v>0</v>
      </c>
    </row>
    <row r="59" spans="1:11" x14ac:dyDescent="0.2">
      <c r="A59" s="10" t="s">
        <v>165</v>
      </c>
      <c r="B59" s="10" t="s">
        <v>164</v>
      </c>
      <c r="C59" s="11">
        <v>0</v>
      </c>
      <c r="D59" s="11">
        <v>5478794528</v>
      </c>
      <c r="E59" s="11">
        <v>0</v>
      </c>
      <c r="F59" s="11">
        <v>5478794528</v>
      </c>
      <c r="G59" s="11">
        <v>0</v>
      </c>
      <c r="H59" s="12">
        <v>0</v>
      </c>
      <c r="I59" s="12">
        <v>5478794528</v>
      </c>
      <c r="J59" s="13">
        <v>0</v>
      </c>
      <c r="K59" s="13">
        <v>0</v>
      </c>
    </row>
    <row r="60" spans="1:11" x14ac:dyDescent="0.2">
      <c r="A60" s="10" t="s">
        <v>163</v>
      </c>
      <c r="B60" s="10" t="s">
        <v>162</v>
      </c>
      <c r="C60" s="11">
        <v>0</v>
      </c>
      <c r="D60" s="11">
        <v>5928776119</v>
      </c>
      <c r="E60" s="11">
        <v>0</v>
      </c>
      <c r="F60" s="11">
        <v>5928776119</v>
      </c>
      <c r="G60" s="11">
        <v>0</v>
      </c>
      <c r="H60" s="12">
        <v>0</v>
      </c>
      <c r="I60" s="12">
        <v>5928776119</v>
      </c>
      <c r="J60" s="13">
        <v>0</v>
      </c>
      <c r="K60" s="13">
        <v>0</v>
      </c>
    </row>
    <row r="61" spans="1:11" x14ac:dyDescent="0.2">
      <c r="A61" s="10" t="s">
        <v>98</v>
      </c>
      <c r="B61" s="10" t="s">
        <v>99</v>
      </c>
      <c r="C61" s="11">
        <v>338079985</v>
      </c>
      <c r="D61" s="11">
        <v>0</v>
      </c>
      <c r="E61" s="11">
        <v>0</v>
      </c>
      <c r="F61" s="11">
        <v>338079985</v>
      </c>
      <c r="G61" s="11">
        <v>3188524</v>
      </c>
      <c r="H61" s="12">
        <v>5787302</v>
      </c>
      <c r="I61" s="12">
        <v>332292683</v>
      </c>
      <c r="J61" s="13">
        <v>1.14851698194256E-2</v>
      </c>
      <c r="K61" s="13">
        <v>1.7118144394143899</v>
      </c>
    </row>
    <row r="62" spans="1:11" x14ac:dyDescent="0.2">
      <c r="A62" s="10" t="s">
        <v>100</v>
      </c>
      <c r="B62" s="10" t="s">
        <v>101</v>
      </c>
      <c r="C62" s="11">
        <v>338079985</v>
      </c>
      <c r="D62" s="11">
        <v>0</v>
      </c>
      <c r="E62" s="11">
        <v>0</v>
      </c>
      <c r="F62" s="11">
        <v>338079985</v>
      </c>
      <c r="G62" s="11">
        <v>3188524</v>
      </c>
      <c r="H62" s="12">
        <v>5787302</v>
      </c>
      <c r="I62" s="12">
        <v>332292683</v>
      </c>
      <c r="J62" s="13">
        <v>1.14851698194256E-2</v>
      </c>
      <c r="K62" s="13">
        <v>1.7118144394143899</v>
      </c>
    </row>
    <row r="63" spans="1:11" x14ac:dyDescent="0.2">
      <c r="A63" s="10" t="s">
        <v>102</v>
      </c>
      <c r="B63" s="10" t="s">
        <v>103</v>
      </c>
      <c r="C63" s="11">
        <v>100000000</v>
      </c>
      <c r="D63" s="11">
        <v>0</v>
      </c>
      <c r="E63" s="11">
        <v>0</v>
      </c>
      <c r="F63" s="11">
        <v>100000000</v>
      </c>
      <c r="G63" s="11">
        <v>455000</v>
      </c>
      <c r="H63" s="12">
        <v>57059800</v>
      </c>
      <c r="I63" s="12">
        <v>42940200</v>
      </c>
      <c r="J63" s="13">
        <v>0.113237825304859</v>
      </c>
      <c r="K63" s="13">
        <v>57.059800000000003</v>
      </c>
    </row>
    <row r="64" spans="1:11" x14ac:dyDescent="0.2">
      <c r="A64" s="10" t="s">
        <v>104</v>
      </c>
      <c r="B64" s="10" t="s">
        <v>105</v>
      </c>
      <c r="C64" s="11">
        <v>100000000</v>
      </c>
      <c r="D64" s="11">
        <v>0</v>
      </c>
      <c r="E64" s="11">
        <v>0</v>
      </c>
      <c r="F64" s="11">
        <v>100000000</v>
      </c>
      <c r="G64" s="11">
        <v>455000</v>
      </c>
      <c r="H64" s="12">
        <v>57059800</v>
      </c>
      <c r="I64" s="12">
        <v>42940200</v>
      </c>
      <c r="J64" s="13">
        <v>0.113237825304859</v>
      </c>
      <c r="K64" s="13">
        <v>57.059800000000003</v>
      </c>
    </row>
    <row r="65" spans="1:11" x14ac:dyDescent="0.2">
      <c r="A65" s="10" t="s">
        <v>106</v>
      </c>
      <c r="B65" s="10" t="s">
        <v>107</v>
      </c>
      <c r="C65" s="11">
        <v>1177599000</v>
      </c>
      <c r="D65" s="11">
        <v>0</v>
      </c>
      <c r="E65" s="11">
        <v>0</v>
      </c>
      <c r="F65" s="11">
        <v>1177599000</v>
      </c>
      <c r="G65" s="11">
        <v>731886606</v>
      </c>
      <c r="H65" s="12">
        <v>960621574</v>
      </c>
      <c r="I65" s="12">
        <v>216977426</v>
      </c>
      <c r="J65" s="13">
        <v>1.90639816439403</v>
      </c>
      <c r="K65" s="13">
        <v>81.574591520543095</v>
      </c>
    </row>
    <row r="66" spans="1:11" x14ac:dyDescent="0.2">
      <c r="A66" s="10" t="s">
        <v>108</v>
      </c>
      <c r="B66" s="10" t="s">
        <v>109</v>
      </c>
      <c r="C66" s="11">
        <v>1177599000</v>
      </c>
      <c r="D66" s="11">
        <v>0</v>
      </c>
      <c r="E66" s="11">
        <v>0</v>
      </c>
      <c r="F66" s="11">
        <v>1177599000</v>
      </c>
      <c r="G66" s="11">
        <v>731886606</v>
      </c>
      <c r="H66" s="12">
        <v>960621574</v>
      </c>
      <c r="I66" s="12">
        <v>216977426</v>
      </c>
      <c r="J66" s="13">
        <v>1.90639816439403</v>
      </c>
      <c r="K66" s="13">
        <v>81.574591520543095</v>
      </c>
    </row>
    <row r="67" spans="1:11" x14ac:dyDescent="0.2">
      <c r="A67" s="10" t="s">
        <v>110</v>
      </c>
      <c r="B67" s="10" t="s">
        <v>111</v>
      </c>
      <c r="C67" s="11">
        <v>5019729032</v>
      </c>
      <c r="D67" s="11">
        <v>0</v>
      </c>
      <c r="E67" s="11">
        <v>0</v>
      </c>
      <c r="F67" s="11">
        <v>5019729032</v>
      </c>
      <c r="G67" s="11">
        <v>162311985</v>
      </c>
      <c r="H67" s="12">
        <v>1314034547</v>
      </c>
      <c r="I67" s="12">
        <v>3705694485</v>
      </c>
      <c r="J67" s="13">
        <v>2.6077626363523101</v>
      </c>
      <c r="K67" s="13">
        <v>26.177399987593599</v>
      </c>
    </row>
    <row r="68" spans="1:11" x14ac:dyDescent="0.2">
      <c r="A68" s="10" t="s">
        <v>112</v>
      </c>
      <c r="B68" s="10" t="s">
        <v>113</v>
      </c>
      <c r="C68" s="11">
        <v>5019729032</v>
      </c>
      <c r="D68" s="11">
        <v>0</v>
      </c>
      <c r="E68" s="11">
        <v>0</v>
      </c>
      <c r="F68" s="11">
        <v>5019729032</v>
      </c>
      <c r="G68" s="11">
        <v>162311985</v>
      </c>
      <c r="H68" s="12">
        <v>1314034547</v>
      </c>
      <c r="I68" s="12">
        <v>3705694485</v>
      </c>
      <c r="J68" s="13">
        <v>2.6077626363523101</v>
      </c>
      <c r="K68" s="13">
        <v>26.177399987593599</v>
      </c>
    </row>
    <row r="69" spans="1:11" x14ac:dyDescent="0.2">
      <c r="A69" s="10" t="s">
        <v>114</v>
      </c>
      <c r="B69" s="10" t="s">
        <v>115</v>
      </c>
      <c r="C69" s="11">
        <v>5019729032</v>
      </c>
      <c r="D69" s="11">
        <v>0</v>
      </c>
      <c r="E69" s="11">
        <v>0</v>
      </c>
      <c r="F69" s="11">
        <v>5019729032</v>
      </c>
      <c r="G69" s="11">
        <v>162311985</v>
      </c>
      <c r="H69" s="12">
        <v>1314034547</v>
      </c>
      <c r="I69" s="12">
        <v>3705694485</v>
      </c>
      <c r="J69" s="13">
        <v>2.6077626363523101</v>
      </c>
      <c r="K69" s="13">
        <v>26.177399987593599</v>
      </c>
    </row>
    <row r="70" spans="1:11" x14ac:dyDescent="0.2">
      <c r="A70" s="10" t="s">
        <v>116</v>
      </c>
      <c r="B70" s="10" t="s">
        <v>117</v>
      </c>
      <c r="C70" s="11">
        <v>107727870124</v>
      </c>
      <c r="D70" s="11">
        <v>7372389353</v>
      </c>
      <c r="E70" s="11">
        <v>0</v>
      </c>
      <c r="F70" s="11">
        <v>115100259477</v>
      </c>
      <c r="G70" s="11">
        <v>8792979892</v>
      </c>
      <c r="H70" s="12">
        <v>37371572276</v>
      </c>
      <c r="I70" s="12">
        <v>77728687201</v>
      </c>
      <c r="J70" s="13">
        <v>74.165622255205903</v>
      </c>
      <c r="K70" s="13">
        <v>32.4687124475752</v>
      </c>
    </row>
    <row r="71" spans="1:11" x14ac:dyDescent="0.2">
      <c r="A71" s="10" t="s">
        <v>118</v>
      </c>
      <c r="B71" s="10" t="s">
        <v>119</v>
      </c>
      <c r="C71" s="11">
        <v>107727870124</v>
      </c>
      <c r="D71" s="11">
        <v>7372389353</v>
      </c>
      <c r="E71" s="11">
        <v>0</v>
      </c>
      <c r="F71" s="11">
        <v>115100259477</v>
      </c>
      <c r="G71" s="11">
        <v>8792979892</v>
      </c>
      <c r="H71" s="12">
        <v>37371572276</v>
      </c>
      <c r="I71" s="12">
        <v>77728687201</v>
      </c>
      <c r="J71" s="13">
        <v>74.165622255205903</v>
      </c>
      <c r="K71" s="13">
        <v>32.4687124475752</v>
      </c>
    </row>
    <row r="72" spans="1:11" x14ac:dyDescent="0.2">
      <c r="A72" s="10" t="s">
        <v>120</v>
      </c>
      <c r="B72" s="10" t="s">
        <v>121</v>
      </c>
      <c r="C72" s="11">
        <v>105727870124</v>
      </c>
      <c r="D72" s="11">
        <v>7118507955</v>
      </c>
      <c r="E72" s="11">
        <v>0</v>
      </c>
      <c r="F72" s="11">
        <v>112846378079</v>
      </c>
      <c r="G72" s="11">
        <v>8792979892</v>
      </c>
      <c r="H72" s="12">
        <v>37371572276</v>
      </c>
      <c r="I72" s="12">
        <v>75474805803</v>
      </c>
      <c r="J72" s="13">
        <v>74.165622255205903</v>
      </c>
      <c r="K72" s="13">
        <v>33.117210239426001</v>
      </c>
    </row>
    <row r="73" spans="1:11" x14ac:dyDescent="0.2">
      <c r="A73" s="10" t="s">
        <v>122</v>
      </c>
      <c r="B73" s="10" t="s">
        <v>123</v>
      </c>
      <c r="C73" s="11">
        <v>70732049518</v>
      </c>
      <c r="D73" s="11">
        <v>4416771661</v>
      </c>
      <c r="E73" s="11">
        <v>0</v>
      </c>
      <c r="F73" s="11">
        <v>75148821179</v>
      </c>
      <c r="G73" s="11">
        <v>4824744936</v>
      </c>
      <c r="H73" s="12">
        <v>24123724680</v>
      </c>
      <c r="I73" s="12">
        <v>51025096499</v>
      </c>
      <c r="J73" s="13">
        <v>47.874652925813898</v>
      </c>
      <c r="K73" s="13">
        <v>32.101268258804403</v>
      </c>
    </row>
    <row r="74" spans="1:11" x14ac:dyDescent="0.2">
      <c r="A74" s="10" t="s">
        <v>124</v>
      </c>
      <c r="B74" s="10" t="s">
        <v>125</v>
      </c>
      <c r="C74" s="11">
        <v>1250677713</v>
      </c>
      <c r="D74" s="11">
        <v>0</v>
      </c>
      <c r="E74" s="11">
        <v>0</v>
      </c>
      <c r="F74" s="11">
        <v>1250677713</v>
      </c>
      <c r="G74" s="11">
        <v>0</v>
      </c>
      <c r="H74" s="12">
        <v>0</v>
      </c>
      <c r="I74" s="12">
        <v>1250677713</v>
      </c>
      <c r="J74" s="13">
        <v>0</v>
      </c>
      <c r="K74" s="13">
        <v>0</v>
      </c>
    </row>
    <row r="75" spans="1:11" x14ac:dyDescent="0.2">
      <c r="A75" s="10" t="s">
        <v>126</v>
      </c>
      <c r="B75" s="10" t="s">
        <v>127</v>
      </c>
      <c r="C75" s="11">
        <v>1637836919</v>
      </c>
      <c r="D75" s="11">
        <v>10494877</v>
      </c>
      <c r="E75" s="11">
        <v>0</v>
      </c>
      <c r="F75" s="11">
        <v>1648331796</v>
      </c>
      <c r="G75" s="11">
        <v>1648331796</v>
      </c>
      <c r="H75" s="12">
        <v>1648331796</v>
      </c>
      <c r="I75" s="12">
        <v>0</v>
      </c>
      <c r="J75" s="13">
        <v>3.2711910655118399</v>
      </c>
      <c r="K75" s="13">
        <v>100</v>
      </c>
    </row>
    <row r="76" spans="1:11" x14ac:dyDescent="0.2">
      <c r="A76" s="10" t="s">
        <v>128</v>
      </c>
      <c r="B76" s="10" t="s">
        <v>129</v>
      </c>
      <c r="C76" s="11">
        <v>32107305974</v>
      </c>
      <c r="D76" s="11">
        <v>2691241417</v>
      </c>
      <c r="E76" s="11">
        <v>0</v>
      </c>
      <c r="F76" s="11">
        <v>34798547391</v>
      </c>
      <c r="G76" s="11">
        <v>2319903160</v>
      </c>
      <c r="H76" s="12">
        <v>11599515800</v>
      </c>
      <c r="I76" s="12">
        <v>23199031591</v>
      </c>
      <c r="J76" s="13">
        <v>23.019778263880202</v>
      </c>
      <c r="K76" s="13">
        <v>33.3333333419544</v>
      </c>
    </row>
    <row r="77" spans="1:11" x14ac:dyDescent="0.2">
      <c r="A77" s="10" t="s">
        <v>217</v>
      </c>
      <c r="B77" s="10" t="s">
        <v>218</v>
      </c>
      <c r="C77" s="11">
        <v>0</v>
      </c>
      <c r="D77" s="11">
        <v>253881398</v>
      </c>
      <c r="E77" s="11">
        <v>0</v>
      </c>
      <c r="F77" s="11">
        <v>253881398</v>
      </c>
      <c r="G77" s="11">
        <v>0</v>
      </c>
      <c r="H77" s="12">
        <v>0</v>
      </c>
      <c r="I77" s="12">
        <v>253881398</v>
      </c>
      <c r="J77" s="13">
        <v>0</v>
      </c>
      <c r="K77" s="13">
        <v>0</v>
      </c>
    </row>
    <row r="78" spans="1:11" x14ac:dyDescent="0.2">
      <c r="A78" s="10" t="s">
        <v>219</v>
      </c>
      <c r="B78" s="10" t="s">
        <v>220</v>
      </c>
      <c r="C78" s="11">
        <v>0</v>
      </c>
      <c r="D78" s="11">
        <v>253881398</v>
      </c>
      <c r="E78" s="11">
        <v>0</v>
      </c>
      <c r="F78" s="11">
        <v>253881398</v>
      </c>
      <c r="G78" s="11">
        <v>0</v>
      </c>
      <c r="H78" s="12">
        <v>0</v>
      </c>
      <c r="I78" s="12">
        <v>253881398</v>
      </c>
      <c r="J78" s="13">
        <v>0</v>
      </c>
      <c r="K78" s="13">
        <v>0</v>
      </c>
    </row>
    <row r="79" spans="1:11" x14ac:dyDescent="0.2">
      <c r="A79" s="10" t="s">
        <v>130</v>
      </c>
      <c r="B79" s="10" t="s">
        <v>131</v>
      </c>
      <c r="C79" s="11">
        <v>2000000000</v>
      </c>
      <c r="D79" s="11">
        <v>0</v>
      </c>
      <c r="E79" s="11">
        <v>0</v>
      </c>
      <c r="F79" s="11">
        <v>2000000000</v>
      </c>
      <c r="G79" s="11">
        <v>0</v>
      </c>
      <c r="H79" s="12">
        <v>0</v>
      </c>
      <c r="I79" s="12">
        <v>2000000000</v>
      </c>
      <c r="J79" s="13">
        <v>0</v>
      </c>
      <c r="K79" s="13">
        <v>0</v>
      </c>
    </row>
    <row r="80" spans="1:11" x14ac:dyDescent="0.2">
      <c r="A80" s="10" t="s">
        <v>132</v>
      </c>
      <c r="B80" s="10" t="s">
        <v>133</v>
      </c>
      <c r="C80" s="11">
        <v>2000000000</v>
      </c>
      <c r="D80" s="11">
        <v>0</v>
      </c>
      <c r="E80" s="11">
        <v>0</v>
      </c>
      <c r="F80" s="11">
        <v>2000000000</v>
      </c>
      <c r="G80" s="11">
        <v>0</v>
      </c>
      <c r="H80" s="12">
        <v>0</v>
      </c>
      <c r="I80" s="12">
        <v>2000000000</v>
      </c>
      <c r="J80" s="13">
        <v>0</v>
      </c>
      <c r="K80" s="13">
        <v>0</v>
      </c>
    </row>
    <row r="81" spans="1:11" x14ac:dyDescent="0.2">
      <c r="A81" s="10" t="s">
        <v>134</v>
      </c>
      <c r="B81" s="11">
        <v>140681119803</v>
      </c>
      <c r="C81" s="11">
        <v>35624379842</v>
      </c>
      <c r="D81" s="11">
        <v>0</v>
      </c>
      <c r="E81" s="11">
        <v>176305499645</v>
      </c>
      <c r="F81" s="11">
        <v>12822990482</v>
      </c>
      <c r="G81" s="12">
        <v>50389346357</v>
      </c>
      <c r="H81" s="11">
        <v>125916153288</v>
      </c>
      <c r="I81" s="12">
        <v>100</v>
      </c>
      <c r="J81" s="12">
        <v>28.580700238201</v>
      </c>
      <c r="K81" s="10" t="s">
        <v>193</v>
      </c>
    </row>
    <row r="82" spans="1:11" x14ac:dyDescent="0.2">
      <c r="A82" s="10" t="s">
        <v>139</v>
      </c>
      <c r="B82" s="10" t="s">
        <v>140</v>
      </c>
      <c r="C82" s="10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22" workbookViewId="0">
      <selection activeCell="A53" sqref="A53:I60"/>
    </sheetView>
  </sheetViews>
  <sheetFormatPr baseColWidth="10" defaultRowHeight="12.75" x14ac:dyDescent="0.2"/>
  <cols>
    <col min="1" max="1" width="7.42578125" customWidth="1"/>
    <col min="2" max="2" width="30.140625" customWidth="1"/>
    <col min="3" max="3" width="14" customWidth="1"/>
    <col min="4" max="4" width="11.7109375" bestFit="1" customWidth="1"/>
    <col min="5" max="5" width="9.85546875" customWidth="1"/>
    <col min="6" max="6" width="12.42578125" customWidth="1"/>
    <col min="7" max="7" width="13.85546875" customWidth="1"/>
    <col min="8" max="8" width="16.42578125" customWidth="1"/>
    <col min="9" max="9" width="8.5703125" bestFit="1" customWidth="1"/>
    <col min="10" max="10" width="17.42578125" bestFit="1" customWidth="1"/>
  </cols>
  <sheetData>
    <row r="1" spans="1:10" ht="15.75" x14ac:dyDescent="0.25">
      <c r="A1" s="16"/>
      <c r="B1" s="196" t="s">
        <v>152</v>
      </c>
      <c r="C1" s="196"/>
      <c r="D1" s="196"/>
      <c r="E1" s="196"/>
      <c r="F1" s="196"/>
      <c r="G1" s="196"/>
      <c r="H1" s="197"/>
      <c r="I1" s="17"/>
    </row>
    <row r="2" spans="1:10" ht="15.75" x14ac:dyDescent="0.25">
      <c r="A2" s="18"/>
      <c r="B2" s="199" t="s">
        <v>153</v>
      </c>
      <c r="C2" s="199"/>
      <c r="D2" s="199"/>
      <c r="E2" s="199"/>
      <c r="F2" s="199"/>
      <c r="G2" s="199"/>
      <c r="H2" s="198"/>
      <c r="I2" s="19"/>
    </row>
    <row r="3" spans="1:10" ht="15.75" x14ac:dyDescent="0.25">
      <c r="A3" s="18"/>
      <c r="B3" s="199" t="s">
        <v>154</v>
      </c>
      <c r="C3" s="199"/>
      <c r="D3" s="199"/>
      <c r="E3" s="199"/>
      <c r="F3" s="199"/>
      <c r="G3" s="199"/>
      <c r="H3" s="198"/>
      <c r="I3" s="19"/>
    </row>
    <row r="4" spans="1:10" ht="15.75" x14ac:dyDescent="0.25">
      <c r="A4" s="18"/>
      <c r="B4" s="199" t="s">
        <v>155</v>
      </c>
      <c r="C4" s="199"/>
      <c r="D4" s="199"/>
      <c r="E4" s="199"/>
      <c r="F4" s="199"/>
      <c r="G4" s="199"/>
      <c r="H4" s="198"/>
      <c r="I4" s="19"/>
    </row>
    <row r="5" spans="1:10" ht="15.75" x14ac:dyDescent="0.25">
      <c r="A5" s="18"/>
      <c r="B5" s="199" t="s">
        <v>221</v>
      </c>
      <c r="C5" s="199"/>
      <c r="D5" s="199"/>
      <c r="E5" s="199"/>
      <c r="F5" s="199"/>
      <c r="G5" s="199"/>
      <c r="H5" s="198"/>
      <c r="I5" s="19"/>
    </row>
    <row r="6" spans="1:10" ht="15.75" x14ac:dyDescent="0.25">
      <c r="A6" s="20"/>
      <c r="B6" s="21"/>
      <c r="C6" s="120"/>
      <c r="D6" s="120"/>
      <c r="E6" s="120"/>
      <c r="F6" s="120"/>
      <c r="G6" s="120"/>
      <c r="H6" s="198"/>
      <c r="I6" s="19"/>
    </row>
    <row r="7" spans="1:10" ht="13.5" thickBot="1" x14ac:dyDescent="0.25">
      <c r="A7" s="18"/>
      <c r="B7" s="84" t="s">
        <v>156</v>
      </c>
      <c r="C7" s="84"/>
      <c r="D7" s="84"/>
      <c r="E7" s="84"/>
      <c r="F7" s="84"/>
      <c r="G7" s="84"/>
      <c r="H7" s="198"/>
      <c r="I7" s="19"/>
    </row>
    <row r="8" spans="1:10" s="24" customFormat="1" ht="11.25" x14ac:dyDescent="0.2">
      <c r="A8" s="227" t="s">
        <v>191</v>
      </c>
      <c r="B8" s="222" t="s">
        <v>192</v>
      </c>
      <c r="C8" s="222" t="s">
        <v>144</v>
      </c>
      <c r="D8" s="222" t="s">
        <v>145</v>
      </c>
      <c r="E8" s="222"/>
      <c r="F8" s="222" t="s">
        <v>146</v>
      </c>
      <c r="G8" s="230" t="s">
        <v>147</v>
      </c>
      <c r="H8" s="230" t="s">
        <v>204</v>
      </c>
      <c r="I8" s="225" t="s">
        <v>203</v>
      </c>
    </row>
    <row r="9" spans="1:10" s="24" customFormat="1" ht="11.25" x14ac:dyDescent="0.2">
      <c r="A9" s="233"/>
      <c r="B9" s="223"/>
      <c r="C9" s="223"/>
      <c r="D9" s="106" t="s">
        <v>4</v>
      </c>
      <c r="E9" s="106" t="s">
        <v>5</v>
      </c>
      <c r="F9" s="223"/>
      <c r="G9" s="232"/>
      <c r="H9" s="232"/>
      <c r="I9" s="226"/>
    </row>
    <row r="10" spans="1:10" s="24" customFormat="1" ht="12" thickBot="1" x14ac:dyDescent="0.25">
      <c r="A10" s="107">
        <v>1</v>
      </c>
      <c r="B10" s="121">
        <v>2</v>
      </c>
      <c r="C10" s="125">
        <v>3</v>
      </c>
      <c r="D10" s="234">
        <v>4</v>
      </c>
      <c r="E10" s="234"/>
      <c r="F10" s="125">
        <v>5</v>
      </c>
      <c r="G10" s="125">
        <v>6</v>
      </c>
      <c r="H10" s="125" t="s">
        <v>198</v>
      </c>
      <c r="I10" s="108" t="s">
        <v>222</v>
      </c>
    </row>
    <row r="11" spans="1:10" s="24" customFormat="1" ht="11.25" x14ac:dyDescent="0.2">
      <c r="A11" s="60"/>
      <c r="B11" s="61"/>
      <c r="C11" s="149"/>
      <c r="D11" s="149"/>
      <c r="E11" s="149"/>
      <c r="F11" s="149"/>
      <c r="G11" s="149"/>
      <c r="H11" s="149"/>
      <c r="I11" s="150"/>
    </row>
    <row r="12" spans="1:10" s="130" customFormat="1" ht="11.25" x14ac:dyDescent="0.2">
      <c r="A12" s="156" t="s">
        <v>6</v>
      </c>
      <c r="B12" s="157" t="s">
        <v>7</v>
      </c>
      <c r="C12" s="158">
        <v>140681119803</v>
      </c>
      <c r="D12" s="158">
        <v>35624379842</v>
      </c>
      <c r="E12" s="158">
        <v>0</v>
      </c>
      <c r="F12" s="158">
        <v>176305499645</v>
      </c>
      <c r="G12" s="158">
        <v>50389346357</v>
      </c>
      <c r="H12" s="159">
        <f>F12-G12</f>
        <v>125916153288</v>
      </c>
      <c r="I12" s="160">
        <f>G12/F12*100</f>
        <v>28.580700238201011</v>
      </c>
      <c r="J12" s="129"/>
    </row>
    <row r="13" spans="1:10" s="130" customFormat="1" ht="11.25" x14ac:dyDescent="0.2">
      <c r="A13" s="29"/>
      <c r="B13" s="30"/>
      <c r="C13" s="31"/>
      <c r="D13" s="31"/>
      <c r="E13" s="31"/>
      <c r="F13" s="31"/>
      <c r="G13" s="31"/>
      <c r="H13" s="126"/>
      <c r="I13" s="32"/>
    </row>
    <row r="14" spans="1:10" s="67" customFormat="1" ht="11.25" x14ac:dyDescent="0.2">
      <c r="A14" s="25" t="s">
        <v>8</v>
      </c>
      <c r="B14" s="26" t="s">
        <v>9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126">
        <f t="shared" ref="H14:H27" si="0">F14-G14</f>
        <v>0</v>
      </c>
      <c r="I14" s="28">
        <v>0</v>
      </c>
    </row>
    <row r="15" spans="1:10" s="67" customFormat="1" ht="11.25" x14ac:dyDescent="0.2">
      <c r="A15" s="25" t="s">
        <v>35</v>
      </c>
      <c r="B15" s="26" t="s">
        <v>36</v>
      </c>
      <c r="C15" s="27">
        <v>32953249679</v>
      </c>
      <c r="D15" s="27">
        <v>28251990489</v>
      </c>
      <c r="E15" s="27">
        <v>0</v>
      </c>
      <c r="F15" s="27">
        <v>61205240168</v>
      </c>
      <c r="G15" s="27">
        <v>13017774081</v>
      </c>
      <c r="H15" s="127">
        <f>F15-G15</f>
        <v>48187466087</v>
      </c>
      <c r="I15" s="32">
        <f t="shared" ref="I15:I46" si="1">G15/F15*100</f>
        <v>21.269051547331557</v>
      </c>
    </row>
    <row r="16" spans="1:10" s="67" customFormat="1" ht="11.25" x14ac:dyDescent="0.2">
      <c r="A16" s="25" t="s">
        <v>37</v>
      </c>
      <c r="B16" s="26" t="s">
        <v>11</v>
      </c>
      <c r="C16" s="27">
        <v>26317841662</v>
      </c>
      <c r="D16" s="27">
        <v>798282175</v>
      </c>
      <c r="E16" s="27">
        <v>0</v>
      </c>
      <c r="F16" s="27">
        <v>27116123837</v>
      </c>
      <c r="G16" s="27">
        <v>10101034329</v>
      </c>
      <c r="H16" s="127">
        <f t="shared" si="0"/>
        <v>17015089508</v>
      </c>
      <c r="I16" s="32">
        <f t="shared" si="1"/>
        <v>37.25102595680405</v>
      </c>
    </row>
    <row r="17" spans="1:9" s="130" customFormat="1" ht="11.25" x14ac:dyDescent="0.2">
      <c r="A17" s="29" t="s">
        <v>38</v>
      </c>
      <c r="B17" s="30" t="s">
        <v>39</v>
      </c>
      <c r="C17" s="31">
        <v>622797869</v>
      </c>
      <c r="D17" s="31">
        <v>0</v>
      </c>
      <c r="E17" s="31">
        <v>0</v>
      </c>
      <c r="F17" s="31">
        <v>622797869</v>
      </c>
      <c r="G17" s="31">
        <v>0</v>
      </c>
      <c r="H17" s="126">
        <f t="shared" si="0"/>
        <v>622797869</v>
      </c>
      <c r="I17" s="32">
        <f t="shared" si="1"/>
        <v>0</v>
      </c>
    </row>
    <row r="18" spans="1:9" s="130" customFormat="1" ht="11.25" x14ac:dyDescent="0.2">
      <c r="A18" s="29" t="s">
        <v>44</v>
      </c>
      <c r="B18" s="30" t="s">
        <v>45</v>
      </c>
      <c r="C18" s="31">
        <v>8652023793</v>
      </c>
      <c r="D18" s="31">
        <v>0</v>
      </c>
      <c r="E18" s="31">
        <v>0</v>
      </c>
      <c r="F18" s="31">
        <v>8652023793</v>
      </c>
      <c r="G18" s="31">
        <v>3396419012</v>
      </c>
      <c r="H18" s="126">
        <f t="shared" si="0"/>
        <v>5255604781</v>
      </c>
      <c r="I18" s="32">
        <f t="shared" si="1"/>
        <v>39.255775218139192</v>
      </c>
    </row>
    <row r="19" spans="1:9" s="130" customFormat="1" ht="11.25" x14ac:dyDescent="0.2">
      <c r="A19" s="29" t="s">
        <v>50</v>
      </c>
      <c r="B19" s="30" t="s">
        <v>51</v>
      </c>
      <c r="C19" s="31">
        <v>3100000000</v>
      </c>
      <c r="D19" s="31">
        <v>0</v>
      </c>
      <c r="E19" s="31">
        <v>0</v>
      </c>
      <c r="F19" s="31">
        <v>3100000000</v>
      </c>
      <c r="G19" s="31">
        <v>2206027834</v>
      </c>
      <c r="H19" s="126">
        <f t="shared" si="0"/>
        <v>893972166</v>
      </c>
      <c r="I19" s="32">
        <f t="shared" si="1"/>
        <v>71.162188193548388</v>
      </c>
    </row>
    <row r="20" spans="1:9" s="130" customFormat="1" ht="11.25" x14ac:dyDescent="0.2">
      <c r="A20" s="29" t="s">
        <v>54</v>
      </c>
      <c r="B20" s="30" t="s">
        <v>55</v>
      </c>
      <c r="C20" s="31">
        <v>2320000000</v>
      </c>
      <c r="D20" s="31">
        <v>0</v>
      </c>
      <c r="E20" s="31">
        <v>0</v>
      </c>
      <c r="F20" s="31">
        <v>2320000000</v>
      </c>
      <c r="G20" s="31">
        <v>280451758</v>
      </c>
      <c r="H20" s="126">
        <f t="shared" si="0"/>
        <v>2039548242</v>
      </c>
      <c r="I20" s="32">
        <f t="shared" si="1"/>
        <v>12.088437844827586</v>
      </c>
    </row>
    <row r="21" spans="1:9" s="130" customFormat="1" ht="11.25" x14ac:dyDescent="0.2">
      <c r="A21" s="29" t="s">
        <v>62</v>
      </c>
      <c r="B21" s="151" t="s">
        <v>31</v>
      </c>
      <c r="C21" s="31">
        <v>1250000000</v>
      </c>
      <c r="D21" s="31">
        <v>0</v>
      </c>
      <c r="E21" s="31">
        <v>0</v>
      </c>
      <c r="F21" s="31">
        <v>1250000000</v>
      </c>
      <c r="G21" s="31">
        <v>910694942</v>
      </c>
      <c r="H21" s="126">
        <f t="shared" si="0"/>
        <v>339305058</v>
      </c>
      <c r="I21" s="32">
        <f t="shared" si="1"/>
        <v>72.855595360000009</v>
      </c>
    </row>
    <row r="22" spans="1:9" s="130" customFormat="1" ht="22.5" x14ac:dyDescent="0.2">
      <c r="A22" s="29" t="s">
        <v>207</v>
      </c>
      <c r="B22" s="151" t="s">
        <v>208</v>
      </c>
      <c r="C22" s="31">
        <v>0</v>
      </c>
      <c r="D22" s="31">
        <v>64948800</v>
      </c>
      <c r="E22" s="31">
        <v>0</v>
      </c>
      <c r="F22" s="31">
        <v>64948800</v>
      </c>
      <c r="G22" s="31">
        <v>0</v>
      </c>
      <c r="H22" s="126">
        <f t="shared" si="0"/>
        <v>64948800</v>
      </c>
      <c r="I22" s="32">
        <f t="shared" si="1"/>
        <v>0</v>
      </c>
    </row>
    <row r="23" spans="1:9" s="130" customFormat="1" ht="22.5" x14ac:dyDescent="0.2">
      <c r="A23" s="29" t="s">
        <v>187</v>
      </c>
      <c r="B23" s="151" t="s">
        <v>186</v>
      </c>
      <c r="C23" s="31">
        <v>0</v>
      </c>
      <c r="D23" s="31">
        <v>733333375</v>
      </c>
      <c r="E23" s="31">
        <v>0</v>
      </c>
      <c r="F23" s="31">
        <v>733333375</v>
      </c>
      <c r="G23" s="31">
        <v>199680950</v>
      </c>
      <c r="H23" s="126">
        <f t="shared" si="0"/>
        <v>533652425</v>
      </c>
      <c r="I23" s="32">
        <f t="shared" si="1"/>
        <v>27.229218907430742</v>
      </c>
    </row>
    <row r="24" spans="1:9" s="130" customFormat="1" ht="11.25" x14ac:dyDescent="0.2">
      <c r="A24" s="29" t="s">
        <v>64</v>
      </c>
      <c r="B24" s="30" t="s">
        <v>65</v>
      </c>
      <c r="C24" s="31">
        <v>195000000</v>
      </c>
      <c r="D24" s="31">
        <v>0</v>
      </c>
      <c r="E24" s="31">
        <v>0</v>
      </c>
      <c r="F24" s="31">
        <v>195000000</v>
      </c>
      <c r="G24" s="31">
        <v>111483999</v>
      </c>
      <c r="H24" s="126">
        <f t="shared" si="0"/>
        <v>83516001</v>
      </c>
      <c r="I24" s="32">
        <f t="shared" si="1"/>
        <v>57.171281538461535</v>
      </c>
    </row>
    <row r="25" spans="1:9" s="130" customFormat="1" ht="11.25" x14ac:dyDescent="0.2">
      <c r="A25" s="29" t="s">
        <v>78</v>
      </c>
      <c r="B25" s="30" t="s">
        <v>79</v>
      </c>
      <c r="C25" s="31">
        <v>148020000</v>
      </c>
      <c r="D25" s="31">
        <v>0</v>
      </c>
      <c r="E25" s="31">
        <v>0</v>
      </c>
      <c r="F25" s="31">
        <v>148020000</v>
      </c>
      <c r="G25" s="31">
        <v>13272017</v>
      </c>
      <c r="H25" s="126">
        <f t="shared" si="0"/>
        <v>134747983</v>
      </c>
      <c r="I25" s="32">
        <f t="shared" si="1"/>
        <v>8.9663673827861103</v>
      </c>
    </row>
    <row r="26" spans="1:9" s="130" customFormat="1" ht="11.25" x14ac:dyDescent="0.2">
      <c r="A26" s="29" t="s">
        <v>88</v>
      </c>
      <c r="B26" s="30" t="s">
        <v>89</v>
      </c>
      <c r="C26" s="31">
        <v>30000000</v>
      </c>
      <c r="D26" s="31">
        <v>0</v>
      </c>
      <c r="E26" s="31">
        <v>0</v>
      </c>
      <c r="F26" s="31">
        <v>30000000</v>
      </c>
      <c r="G26" s="31">
        <v>23844757</v>
      </c>
      <c r="H26" s="126">
        <f t="shared" si="0"/>
        <v>6155243</v>
      </c>
      <c r="I26" s="32">
        <f t="shared" si="1"/>
        <v>79.482523333333333</v>
      </c>
    </row>
    <row r="27" spans="1:9" s="130" customFormat="1" ht="11.25" x14ac:dyDescent="0.2">
      <c r="A27" s="29" t="s">
        <v>92</v>
      </c>
      <c r="B27" s="30" t="s">
        <v>93</v>
      </c>
      <c r="C27" s="31">
        <v>10000000000</v>
      </c>
      <c r="D27" s="31">
        <v>0</v>
      </c>
      <c r="E27" s="31">
        <v>0</v>
      </c>
      <c r="F27" s="31">
        <v>10000000000</v>
      </c>
      <c r="G27" s="31">
        <v>2959159060</v>
      </c>
      <c r="H27" s="126">
        <f t="shared" si="0"/>
        <v>7040840940</v>
      </c>
      <c r="I27" s="32">
        <f t="shared" si="1"/>
        <v>29.5915906</v>
      </c>
    </row>
    <row r="28" spans="1:9" s="24" customFormat="1" ht="11.25" x14ac:dyDescent="0.2">
      <c r="A28" s="37"/>
      <c r="B28" s="38"/>
      <c r="C28" s="39"/>
      <c r="D28" s="39"/>
      <c r="E28" s="39"/>
      <c r="F28" s="39"/>
      <c r="G28" s="39"/>
      <c r="H28" s="128"/>
      <c r="I28" s="32"/>
    </row>
    <row r="29" spans="1:9" s="67" customFormat="1" ht="11.25" x14ac:dyDescent="0.2">
      <c r="A29" s="25" t="s">
        <v>96</v>
      </c>
      <c r="B29" s="26" t="s">
        <v>97</v>
      </c>
      <c r="C29" s="27">
        <v>1615678985</v>
      </c>
      <c r="D29" s="27">
        <v>27453708314</v>
      </c>
      <c r="E29" s="27">
        <v>0</v>
      </c>
      <c r="F29" s="27">
        <v>29069387299</v>
      </c>
      <c r="G29" s="27">
        <v>1602705205</v>
      </c>
      <c r="H29" s="127">
        <f t="shared" ref="H29:H46" si="2">F29-G29</f>
        <v>27466682094</v>
      </c>
      <c r="I29" s="32">
        <f t="shared" si="1"/>
        <v>5.5133780031722024</v>
      </c>
    </row>
    <row r="30" spans="1:9" s="24" customFormat="1" ht="11.25" x14ac:dyDescent="0.2">
      <c r="A30" s="37" t="s">
        <v>98</v>
      </c>
      <c r="B30" s="38" t="s">
        <v>99</v>
      </c>
      <c r="C30" s="39">
        <v>338079985</v>
      </c>
      <c r="D30" s="39">
        <v>0</v>
      </c>
      <c r="E30" s="39">
        <v>0</v>
      </c>
      <c r="F30" s="39">
        <v>338079985</v>
      </c>
      <c r="G30" s="39">
        <v>5787302</v>
      </c>
      <c r="H30" s="126">
        <f t="shared" si="2"/>
        <v>332292683</v>
      </c>
      <c r="I30" s="32">
        <f t="shared" si="1"/>
        <v>1.711814439414389</v>
      </c>
    </row>
    <row r="31" spans="1:9" s="24" customFormat="1" ht="11.25" x14ac:dyDescent="0.2">
      <c r="A31" s="37" t="s">
        <v>102</v>
      </c>
      <c r="B31" s="38" t="s">
        <v>103</v>
      </c>
      <c r="C31" s="39">
        <v>100000000</v>
      </c>
      <c r="D31" s="39">
        <v>0</v>
      </c>
      <c r="E31" s="39">
        <v>0</v>
      </c>
      <c r="F31" s="39">
        <v>100000000</v>
      </c>
      <c r="G31" s="39">
        <v>57059800</v>
      </c>
      <c r="H31" s="126">
        <f t="shared" si="2"/>
        <v>42940200</v>
      </c>
      <c r="I31" s="32">
        <f t="shared" si="1"/>
        <v>57.059800000000003</v>
      </c>
    </row>
    <row r="32" spans="1:9" s="24" customFormat="1" ht="11.25" x14ac:dyDescent="0.2">
      <c r="A32" s="37" t="s">
        <v>106</v>
      </c>
      <c r="B32" s="38" t="s">
        <v>107</v>
      </c>
      <c r="C32" s="39">
        <v>1177599000</v>
      </c>
      <c r="D32" s="39">
        <v>0</v>
      </c>
      <c r="E32" s="39">
        <v>0</v>
      </c>
      <c r="F32" s="39">
        <v>1177599000</v>
      </c>
      <c r="G32" s="39">
        <v>960621574</v>
      </c>
      <c r="H32" s="126">
        <f t="shared" si="2"/>
        <v>216977426</v>
      </c>
      <c r="I32" s="32">
        <f t="shared" si="1"/>
        <v>81.574591520543066</v>
      </c>
    </row>
    <row r="33" spans="1:9" s="24" customFormat="1" ht="11.25" x14ac:dyDescent="0.2">
      <c r="A33" s="37"/>
      <c r="B33" s="38"/>
      <c r="C33" s="39"/>
      <c r="D33" s="39"/>
      <c r="E33" s="39"/>
      <c r="F33" s="39"/>
      <c r="G33" s="39"/>
      <c r="H33" s="128"/>
      <c r="I33" s="32"/>
    </row>
    <row r="34" spans="1:9" s="67" customFormat="1" ht="11.25" x14ac:dyDescent="0.2">
      <c r="A34" s="25" t="s">
        <v>110</v>
      </c>
      <c r="B34" s="26" t="s">
        <v>111</v>
      </c>
      <c r="C34" s="27">
        <v>5019729032</v>
      </c>
      <c r="D34" s="27">
        <v>0</v>
      </c>
      <c r="E34" s="27">
        <v>0</v>
      </c>
      <c r="F34" s="27">
        <v>5019729032</v>
      </c>
      <c r="G34" s="27">
        <v>1314034547</v>
      </c>
      <c r="H34" s="127">
        <f t="shared" si="2"/>
        <v>3705694485</v>
      </c>
      <c r="I34" s="32">
        <f t="shared" si="1"/>
        <v>26.177399987593592</v>
      </c>
    </row>
    <row r="35" spans="1:9" s="24" customFormat="1" ht="22.5" x14ac:dyDescent="0.2">
      <c r="A35" s="37" t="s">
        <v>112</v>
      </c>
      <c r="B35" s="41" t="s">
        <v>113</v>
      </c>
      <c r="C35" s="39">
        <v>5019729032</v>
      </c>
      <c r="D35" s="39">
        <v>0</v>
      </c>
      <c r="E35" s="39">
        <v>0</v>
      </c>
      <c r="F35" s="39">
        <v>5019729032</v>
      </c>
      <c r="G35" s="39">
        <v>1314034547</v>
      </c>
      <c r="H35" s="126">
        <f t="shared" si="2"/>
        <v>3705694485</v>
      </c>
      <c r="I35" s="32">
        <f t="shared" si="1"/>
        <v>26.177399987593592</v>
      </c>
    </row>
    <row r="36" spans="1:9" s="24" customFormat="1" ht="11.25" x14ac:dyDescent="0.2">
      <c r="A36" s="37"/>
      <c r="B36" s="38"/>
      <c r="C36" s="39"/>
      <c r="D36" s="39"/>
      <c r="E36" s="39"/>
      <c r="F36" s="39"/>
      <c r="G36" s="39"/>
      <c r="H36" s="128"/>
      <c r="I36" s="32"/>
    </row>
    <row r="37" spans="1:9" s="67" customFormat="1" ht="11.25" x14ac:dyDescent="0.2">
      <c r="A37" s="25" t="s">
        <v>116</v>
      </c>
      <c r="B37" s="26" t="s">
        <v>117</v>
      </c>
      <c r="C37" s="27">
        <v>107727870124</v>
      </c>
      <c r="D37" s="27">
        <v>7372389353</v>
      </c>
      <c r="E37" s="27">
        <v>0</v>
      </c>
      <c r="F37" s="27">
        <v>115100259477</v>
      </c>
      <c r="G37" s="27">
        <v>37371572276</v>
      </c>
      <c r="H37" s="127">
        <f t="shared" si="2"/>
        <v>77728687201</v>
      </c>
      <c r="I37" s="32">
        <f t="shared" si="1"/>
        <v>32.468712447575157</v>
      </c>
    </row>
    <row r="38" spans="1:9" s="130" customFormat="1" ht="11.25" x14ac:dyDescent="0.2">
      <c r="A38" s="25" t="s">
        <v>118</v>
      </c>
      <c r="B38" s="26" t="s">
        <v>119</v>
      </c>
      <c r="C38" s="27">
        <v>107727870124</v>
      </c>
      <c r="D38" s="27">
        <v>7372389353</v>
      </c>
      <c r="E38" s="27">
        <v>0</v>
      </c>
      <c r="F38" s="27">
        <v>115100259477</v>
      </c>
      <c r="G38" s="27">
        <v>37371572276</v>
      </c>
      <c r="H38" s="127">
        <f t="shared" si="2"/>
        <v>77728687201</v>
      </c>
      <c r="I38" s="32">
        <f t="shared" si="1"/>
        <v>32.468712447575157</v>
      </c>
    </row>
    <row r="39" spans="1:9" s="67" customFormat="1" ht="11.25" x14ac:dyDescent="0.2">
      <c r="A39" s="25" t="s">
        <v>120</v>
      </c>
      <c r="B39" s="26" t="s">
        <v>121</v>
      </c>
      <c r="C39" s="27">
        <v>105727870124</v>
      </c>
      <c r="D39" s="27">
        <v>7118507955</v>
      </c>
      <c r="E39" s="27">
        <v>0</v>
      </c>
      <c r="F39" s="27">
        <v>112846378079</v>
      </c>
      <c r="G39" s="27">
        <v>37371572276</v>
      </c>
      <c r="H39" s="127">
        <f t="shared" si="2"/>
        <v>75474805803</v>
      </c>
      <c r="I39" s="32">
        <f t="shared" si="1"/>
        <v>33.117210239426029</v>
      </c>
    </row>
    <row r="40" spans="1:9" s="24" customFormat="1" ht="12" thickBot="1" x14ac:dyDescent="0.25">
      <c r="A40" s="85" t="s">
        <v>122</v>
      </c>
      <c r="B40" s="86" t="s">
        <v>123</v>
      </c>
      <c r="C40" s="87">
        <v>70732049518</v>
      </c>
      <c r="D40" s="87">
        <v>4416771661</v>
      </c>
      <c r="E40" s="87">
        <v>0</v>
      </c>
      <c r="F40" s="87">
        <v>75148821179</v>
      </c>
      <c r="G40" s="87">
        <v>24123724680</v>
      </c>
      <c r="H40" s="152">
        <f t="shared" si="2"/>
        <v>51025096499</v>
      </c>
      <c r="I40" s="153">
        <f t="shared" si="1"/>
        <v>32.101268258804396</v>
      </c>
    </row>
    <row r="41" spans="1:9" s="24" customFormat="1" ht="11.25" x14ac:dyDescent="0.2">
      <c r="A41" s="60" t="s">
        <v>124</v>
      </c>
      <c r="B41" s="61" t="s">
        <v>125</v>
      </c>
      <c r="C41" s="62">
        <v>1250677713</v>
      </c>
      <c r="D41" s="62">
        <v>0</v>
      </c>
      <c r="E41" s="62">
        <v>0</v>
      </c>
      <c r="F41" s="62">
        <v>1250677713</v>
      </c>
      <c r="G41" s="62">
        <v>0</v>
      </c>
      <c r="H41" s="154">
        <f t="shared" si="2"/>
        <v>1250677713</v>
      </c>
      <c r="I41" s="155">
        <f t="shared" si="1"/>
        <v>0</v>
      </c>
    </row>
    <row r="42" spans="1:9" s="24" customFormat="1" ht="11.25" x14ac:dyDescent="0.2">
      <c r="A42" s="37" t="s">
        <v>126</v>
      </c>
      <c r="B42" s="38" t="s">
        <v>127</v>
      </c>
      <c r="C42" s="39">
        <v>1637836919</v>
      </c>
      <c r="D42" s="39">
        <v>10494877</v>
      </c>
      <c r="E42" s="39">
        <v>0</v>
      </c>
      <c r="F42" s="39">
        <v>1648331796</v>
      </c>
      <c r="G42" s="39">
        <v>1648331796</v>
      </c>
      <c r="H42" s="126">
        <f t="shared" si="2"/>
        <v>0</v>
      </c>
      <c r="I42" s="32">
        <f t="shared" si="1"/>
        <v>100</v>
      </c>
    </row>
    <row r="43" spans="1:9" s="24" customFormat="1" ht="11.25" x14ac:dyDescent="0.2">
      <c r="A43" s="37" t="s">
        <v>128</v>
      </c>
      <c r="B43" s="38" t="s">
        <v>129</v>
      </c>
      <c r="C43" s="39">
        <v>32107305974</v>
      </c>
      <c r="D43" s="39">
        <v>2691241417</v>
      </c>
      <c r="E43" s="39">
        <v>0</v>
      </c>
      <c r="F43" s="39">
        <v>34798547391</v>
      </c>
      <c r="G43" s="39">
        <v>11599515800</v>
      </c>
      <c r="H43" s="126">
        <f t="shared" si="2"/>
        <v>23199031591</v>
      </c>
      <c r="I43" s="32">
        <f t="shared" si="1"/>
        <v>33.333333341954386</v>
      </c>
    </row>
    <row r="44" spans="1:9" s="24" customFormat="1" ht="11.25" x14ac:dyDescent="0.2">
      <c r="A44" s="37"/>
      <c r="B44" s="38"/>
      <c r="C44" s="39"/>
      <c r="D44" s="39"/>
      <c r="E44" s="39"/>
      <c r="F44" s="39"/>
      <c r="G44" s="39"/>
      <c r="H44" s="128"/>
      <c r="I44" s="32"/>
    </row>
    <row r="45" spans="1:9" s="67" customFormat="1" ht="11.25" x14ac:dyDescent="0.2">
      <c r="A45" s="25" t="s">
        <v>130</v>
      </c>
      <c r="B45" s="26" t="s">
        <v>131</v>
      </c>
      <c r="C45" s="27">
        <v>2000000000</v>
      </c>
      <c r="D45" s="27">
        <v>0</v>
      </c>
      <c r="E45" s="27">
        <v>0</v>
      </c>
      <c r="F45" s="27">
        <v>2000000000</v>
      </c>
      <c r="G45" s="27">
        <v>0</v>
      </c>
      <c r="H45" s="127">
        <f t="shared" si="2"/>
        <v>2000000000</v>
      </c>
      <c r="I45" s="28">
        <f t="shared" si="1"/>
        <v>0</v>
      </c>
    </row>
    <row r="46" spans="1:9" s="24" customFormat="1" ht="11.25" x14ac:dyDescent="0.2">
      <c r="A46" s="37" t="s">
        <v>132</v>
      </c>
      <c r="B46" s="38" t="s">
        <v>133</v>
      </c>
      <c r="C46" s="39">
        <v>2000000000</v>
      </c>
      <c r="D46" s="39">
        <v>0</v>
      </c>
      <c r="E46" s="39">
        <v>0</v>
      </c>
      <c r="F46" s="39">
        <v>2000000000</v>
      </c>
      <c r="G46" s="39">
        <v>0</v>
      </c>
      <c r="H46" s="126">
        <f t="shared" si="2"/>
        <v>2000000000</v>
      </c>
      <c r="I46" s="32">
        <f t="shared" si="1"/>
        <v>0</v>
      </c>
    </row>
    <row r="47" spans="1:9" s="24" customFormat="1" ht="11.25" x14ac:dyDescent="0.2">
      <c r="A47" s="37"/>
      <c r="B47" s="39"/>
      <c r="C47" s="39"/>
      <c r="D47" s="39"/>
      <c r="E47" s="39"/>
      <c r="F47" s="39"/>
      <c r="G47" s="39"/>
      <c r="H47" s="39"/>
      <c r="I47" s="40"/>
    </row>
    <row r="48" spans="1:9" s="24" customFormat="1" ht="11.25" x14ac:dyDescent="0.2">
      <c r="A48" s="37"/>
      <c r="B48" s="39"/>
      <c r="C48" s="39"/>
      <c r="D48" s="39"/>
      <c r="E48" s="39"/>
      <c r="F48" s="39"/>
      <c r="G48" s="39"/>
      <c r="H48" s="39"/>
      <c r="I48" s="40"/>
    </row>
    <row r="49" spans="1:9" s="24" customFormat="1" ht="11.25" x14ac:dyDescent="0.2">
      <c r="A49" s="37"/>
      <c r="B49" s="39"/>
      <c r="C49" s="39"/>
      <c r="D49" s="39"/>
      <c r="E49" s="39"/>
      <c r="F49" s="39"/>
      <c r="G49" s="39"/>
      <c r="H49" s="39"/>
      <c r="I49" s="40"/>
    </row>
    <row r="50" spans="1:9" s="24" customFormat="1" ht="11.25" x14ac:dyDescent="0.2">
      <c r="A50" s="37"/>
      <c r="B50" s="39"/>
      <c r="C50" s="39"/>
      <c r="D50" s="39"/>
      <c r="E50" s="39"/>
      <c r="F50" s="39"/>
      <c r="G50" s="39"/>
      <c r="H50" s="39"/>
      <c r="I50" s="40"/>
    </row>
    <row r="51" spans="1:9" s="24" customFormat="1" ht="11.25" x14ac:dyDescent="0.2">
      <c r="A51" s="37"/>
      <c r="B51" s="39"/>
      <c r="C51" s="39"/>
      <c r="D51" s="39"/>
      <c r="E51" s="39"/>
      <c r="F51" s="39"/>
      <c r="G51" s="39"/>
      <c r="H51" s="39"/>
      <c r="I51" s="40"/>
    </row>
    <row r="52" spans="1:9" s="24" customFormat="1" ht="11.25" x14ac:dyDescent="0.2">
      <c r="A52" s="37"/>
      <c r="B52" s="38"/>
      <c r="C52" s="38"/>
      <c r="D52" s="66"/>
      <c r="E52" s="66"/>
      <c r="F52" s="66"/>
      <c r="G52" s="88"/>
      <c r="H52" s="88"/>
      <c r="I52" s="89"/>
    </row>
    <row r="53" spans="1:9" x14ac:dyDescent="0.2">
      <c r="A53" s="76"/>
      <c r="B53" s="50" t="s">
        <v>157</v>
      </c>
      <c r="C53" s="66"/>
      <c r="D53" s="66"/>
      <c r="E53" s="66"/>
      <c r="F53" s="66"/>
      <c r="G53" s="66"/>
      <c r="H53" s="88"/>
      <c r="I53" s="89"/>
    </row>
    <row r="54" spans="1:9" x14ac:dyDescent="0.2">
      <c r="A54" s="76"/>
      <c r="B54" s="50" t="s">
        <v>159</v>
      </c>
      <c r="C54" s="66"/>
      <c r="D54" s="66"/>
      <c r="E54" s="66"/>
      <c r="F54" s="66"/>
      <c r="G54" s="66"/>
      <c r="H54" s="88"/>
      <c r="I54" s="89"/>
    </row>
    <row r="55" spans="1:9" x14ac:dyDescent="0.2">
      <c r="A55" s="76"/>
      <c r="B55" s="50"/>
      <c r="C55" s="66"/>
      <c r="D55" s="66"/>
      <c r="E55" s="66"/>
      <c r="F55" s="66"/>
      <c r="G55" s="66"/>
      <c r="H55" s="88"/>
      <c r="I55" s="89"/>
    </row>
    <row r="56" spans="1:9" x14ac:dyDescent="0.2">
      <c r="A56" s="76"/>
      <c r="B56" s="50"/>
      <c r="C56" s="66"/>
      <c r="D56" s="66"/>
      <c r="E56" s="66"/>
      <c r="F56" s="66"/>
      <c r="G56" s="66"/>
      <c r="H56" s="88"/>
      <c r="I56" s="89"/>
    </row>
    <row r="57" spans="1:9" x14ac:dyDescent="0.2">
      <c r="A57" s="76"/>
      <c r="B57" s="50"/>
      <c r="C57" s="66"/>
      <c r="D57" s="66"/>
      <c r="E57" s="66"/>
      <c r="F57" s="66"/>
      <c r="G57" s="66"/>
      <c r="H57" s="88"/>
      <c r="I57" s="89"/>
    </row>
    <row r="58" spans="1:9" x14ac:dyDescent="0.2">
      <c r="A58" s="210" t="s">
        <v>205</v>
      </c>
      <c r="B58" s="211"/>
      <c r="C58" s="211"/>
      <c r="D58" s="211"/>
      <c r="E58" s="211"/>
      <c r="F58" s="211"/>
      <c r="G58" s="211"/>
      <c r="H58" s="211"/>
      <c r="I58" s="212"/>
    </row>
    <row r="59" spans="1:9" x14ac:dyDescent="0.2">
      <c r="A59" s="116" t="s">
        <v>206</v>
      </c>
      <c r="B59" s="117"/>
      <c r="C59" s="118"/>
      <c r="D59" s="114"/>
      <c r="E59" s="114"/>
      <c r="F59" s="114"/>
      <c r="G59" s="114"/>
      <c r="H59" s="114"/>
      <c r="I59" s="119"/>
    </row>
    <row r="60" spans="1:9" x14ac:dyDescent="0.2">
      <c r="A60" s="76"/>
      <c r="B60" s="50"/>
      <c r="C60" s="66"/>
      <c r="D60" s="66"/>
      <c r="E60" s="66"/>
      <c r="F60" s="66"/>
      <c r="G60" s="66"/>
      <c r="H60" s="88"/>
      <c r="I60" s="89"/>
    </row>
    <row r="61" spans="1:9" x14ac:dyDescent="0.2">
      <c r="A61" s="49"/>
      <c r="B61" s="47"/>
      <c r="C61" s="47"/>
      <c r="D61" s="47"/>
      <c r="E61" s="47"/>
      <c r="F61" s="47"/>
      <c r="G61" s="47"/>
      <c r="H61" s="47"/>
      <c r="I61" s="48"/>
    </row>
    <row r="62" spans="1:9" x14ac:dyDescent="0.2">
      <c r="A62" s="49"/>
      <c r="B62" s="47"/>
      <c r="C62" s="47"/>
      <c r="D62" s="47"/>
      <c r="E62" s="47"/>
      <c r="F62" s="47"/>
      <c r="G62" s="47"/>
      <c r="H62" s="47"/>
      <c r="I62" s="48"/>
    </row>
    <row r="63" spans="1:9" x14ac:dyDescent="0.2">
      <c r="A63" s="49"/>
      <c r="B63" s="47"/>
      <c r="C63" s="47"/>
      <c r="D63" s="47"/>
      <c r="E63" s="47"/>
      <c r="F63" s="47"/>
      <c r="G63" s="47"/>
      <c r="H63" s="47"/>
      <c r="I63" s="48"/>
    </row>
    <row r="64" spans="1:9" x14ac:dyDescent="0.2">
      <c r="A64" s="49"/>
      <c r="B64" s="47"/>
      <c r="C64" s="47"/>
      <c r="D64" s="47"/>
      <c r="E64" s="47"/>
      <c r="F64" s="47"/>
      <c r="G64" s="47"/>
      <c r="H64" s="47"/>
      <c r="I64" s="48"/>
    </row>
    <row r="65" spans="1:9" x14ac:dyDescent="0.2">
      <c r="A65" s="49"/>
      <c r="B65" s="47"/>
      <c r="C65" s="47"/>
      <c r="D65" s="47"/>
      <c r="E65" s="47"/>
      <c r="F65" s="47"/>
      <c r="G65" s="47"/>
      <c r="H65" s="47"/>
      <c r="I65" s="48"/>
    </row>
    <row r="66" spans="1:9" x14ac:dyDescent="0.2">
      <c r="A66" s="49"/>
      <c r="B66" s="47"/>
      <c r="C66" s="47"/>
      <c r="D66" s="47"/>
      <c r="E66" s="47"/>
      <c r="F66" s="47"/>
      <c r="G66" s="47"/>
      <c r="H66" s="47"/>
      <c r="I66" s="48"/>
    </row>
    <row r="67" spans="1:9" x14ac:dyDescent="0.2">
      <c r="A67" s="49"/>
      <c r="B67" s="47"/>
      <c r="C67" s="47"/>
      <c r="D67" s="47"/>
      <c r="E67" s="47"/>
      <c r="F67" s="47"/>
      <c r="G67" s="47"/>
      <c r="H67" s="47"/>
      <c r="I67" s="48"/>
    </row>
    <row r="68" spans="1:9" x14ac:dyDescent="0.2">
      <c r="A68" s="49"/>
      <c r="B68" s="47"/>
      <c r="C68" s="47"/>
      <c r="D68" s="47"/>
      <c r="E68" s="47"/>
      <c r="F68" s="47"/>
      <c r="G68" s="47"/>
      <c r="H68" s="47"/>
      <c r="I68" s="48"/>
    </row>
    <row r="69" spans="1:9" x14ac:dyDescent="0.2">
      <c r="A69" s="49"/>
      <c r="B69" s="47"/>
      <c r="C69" s="47"/>
      <c r="D69" s="47"/>
      <c r="E69" s="47"/>
      <c r="F69" s="47"/>
      <c r="G69" s="47"/>
      <c r="H69" s="47"/>
      <c r="I69" s="48"/>
    </row>
    <row r="70" spans="1:9" x14ac:dyDescent="0.2">
      <c r="A70" s="49"/>
      <c r="B70" s="47"/>
      <c r="C70" s="47"/>
      <c r="D70" s="47"/>
      <c r="E70" s="47"/>
      <c r="F70" s="47"/>
      <c r="G70" s="47"/>
      <c r="H70" s="47"/>
      <c r="I70" s="48"/>
    </row>
    <row r="71" spans="1:9" x14ac:dyDescent="0.2">
      <c r="A71" s="49"/>
      <c r="B71" s="47"/>
      <c r="C71" s="47"/>
      <c r="D71" s="47"/>
      <c r="E71" s="47"/>
      <c r="F71" s="47"/>
      <c r="G71" s="47"/>
      <c r="H71" s="47"/>
      <c r="I71" s="48"/>
    </row>
    <row r="72" spans="1:9" x14ac:dyDescent="0.2">
      <c r="A72" s="49"/>
      <c r="B72" s="47"/>
      <c r="C72" s="47"/>
      <c r="D72" s="47"/>
      <c r="E72" s="47"/>
      <c r="F72" s="47"/>
      <c r="G72" s="47"/>
      <c r="H72" s="47"/>
      <c r="I72" s="48"/>
    </row>
    <row r="73" spans="1:9" x14ac:dyDescent="0.2">
      <c r="A73" s="49"/>
      <c r="B73" s="47"/>
      <c r="C73" s="47"/>
      <c r="D73" s="47"/>
      <c r="E73" s="47"/>
      <c r="F73" s="47"/>
      <c r="G73" s="47"/>
      <c r="H73" s="47"/>
      <c r="I73" s="48"/>
    </row>
    <row r="74" spans="1:9" x14ac:dyDescent="0.2">
      <c r="A74" s="49"/>
      <c r="B74" s="47"/>
      <c r="C74" s="47"/>
      <c r="D74" s="47"/>
      <c r="E74" s="47"/>
      <c r="F74" s="47"/>
      <c r="G74" s="47"/>
      <c r="H74" s="47"/>
      <c r="I74" s="48"/>
    </row>
    <row r="75" spans="1:9" x14ac:dyDescent="0.2">
      <c r="A75" s="49"/>
      <c r="B75" s="47"/>
      <c r="C75" s="47"/>
      <c r="D75" s="47"/>
      <c r="E75" s="47"/>
      <c r="F75" s="47"/>
      <c r="G75" s="47"/>
      <c r="H75" s="47"/>
      <c r="I75" s="48"/>
    </row>
    <row r="76" spans="1:9" x14ac:dyDescent="0.2">
      <c r="A76" s="49"/>
      <c r="B76" s="47"/>
      <c r="C76" s="47"/>
      <c r="D76" s="47"/>
      <c r="E76" s="47"/>
      <c r="F76" s="47"/>
      <c r="G76" s="47"/>
      <c r="H76" s="47"/>
      <c r="I76" s="48"/>
    </row>
    <row r="77" spans="1:9" x14ac:dyDescent="0.2">
      <c r="A77" s="49"/>
      <c r="B77" s="47"/>
      <c r="C77" s="47"/>
      <c r="D77" s="47"/>
      <c r="E77" s="47"/>
      <c r="F77" s="47"/>
      <c r="G77" s="47"/>
      <c r="H77" s="47"/>
      <c r="I77" s="48"/>
    </row>
    <row r="78" spans="1:9" x14ac:dyDescent="0.2">
      <c r="A78" s="49"/>
      <c r="B78" s="47"/>
      <c r="C78" s="47"/>
      <c r="D78" s="47"/>
      <c r="E78" s="47"/>
      <c r="F78" s="47"/>
      <c r="G78" s="47"/>
      <c r="H78" s="47"/>
      <c r="I78" s="48"/>
    </row>
    <row r="79" spans="1:9" ht="13.5" thickBot="1" x14ac:dyDescent="0.25">
      <c r="A79" s="53"/>
      <c r="B79" s="54"/>
      <c r="C79" s="54"/>
      <c r="D79" s="54"/>
      <c r="E79" s="54"/>
      <c r="F79" s="54"/>
      <c r="G79" s="54"/>
      <c r="H79" s="54"/>
      <c r="I79" s="55"/>
    </row>
  </sheetData>
  <mergeCells count="16">
    <mergeCell ref="H8:H9"/>
    <mergeCell ref="I8:I9"/>
    <mergeCell ref="D10:E10"/>
    <mergeCell ref="A58:I58"/>
    <mergeCell ref="A8:A9"/>
    <mergeCell ref="B8:B9"/>
    <mergeCell ref="C8:C9"/>
    <mergeCell ref="D8:E8"/>
    <mergeCell ref="F8:F9"/>
    <mergeCell ref="G8:G9"/>
    <mergeCell ref="B1:G1"/>
    <mergeCell ref="H1:H7"/>
    <mergeCell ref="B2:G2"/>
    <mergeCell ref="B3:G3"/>
    <mergeCell ref="B4:G4"/>
    <mergeCell ref="B5:G5"/>
  </mergeCells>
  <pageMargins left="0.9055118110236221" right="0.5118110236220472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Sheet1</vt:lpstr>
      <vt:lpstr>Hoja1</vt:lpstr>
      <vt:lpstr>ENERO</vt:lpstr>
      <vt:lpstr>Hoja2</vt:lpstr>
      <vt:lpstr>FEBRERO</vt:lpstr>
      <vt:lpstr>Hoja5</vt:lpstr>
      <vt:lpstr>MARZO</vt:lpstr>
      <vt:lpstr>Hoja3</vt:lpstr>
      <vt:lpstr>ABRIL</vt:lpstr>
      <vt:lpstr>Hoja6</vt:lpstr>
      <vt:lpstr>Hoja12</vt:lpstr>
      <vt:lpstr>OCTUBRE</vt:lpstr>
      <vt:lpstr>ABRIL!Títulos_a_imprimir</vt:lpstr>
      <vt:lpstr>ENERO!Títulos_a_imprimir</vt:lpstr>
      <vt:lpstr>FEBRERO!Títulos_a_imprimir</vt:lpstr>
      <vt:lpstr>MARZO!Títulos_a_imprimir</vt:lpstr>
      <vt:lpstr>OCTUBRE!Títulos_a_imprimir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Bienvenida Angulo</cp:lastModifiedBy>
  <cp:lastPrinted>2017-01-25T21:58:18Z</cp:lastPrinted>
  <dcterms:created xsi:type="dcterms:W3CDTF">2016-03-08T12:46:45Z</dcterms:created>
  <dcterms:modified xsi:type="dcterms:W3CDTF">2017-01-25T22:16:42Z</dcterms:modified>
</cp:coreProperties>
</file>