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405" windowWidth="3555" windowHeight="1200" firstSheet="4" activeTab="4"/>
  </bookViews>
  <sheets>
    <sheet name="Sheet1" sheetId="1" r:id="rId1"/>
    <sheet name="Hoja1" sheetId="8" r:id="rId2"/>
    <sheet name="ENERO" sheetId="2" r:id="rId3"/>
    <sheet name="Hoja2" sheetId="3" r:id="rId4"/>
    <sheet name="SEPTIEMBRE" sheetId="24" r:id="rId5"/>
  </sheets>
  <definedNames>
    <definedName name="_xlnm.Print_Titles" localSheetId="2">ENERO!$8:$10</definedName>
    <definedName name="_xlnm.Print_Titles" localSheetId="4">SEPTIEMBRE!$7:$9</definedName>
  </definedNames>
  <calcPr calcId="144525"/>
</workbook>
</file>

<file path=xl/calcChain.xml><?xml version="1.0" encoding="utf-8"?>
<calcChain xmlns="http://schemas.openxmlformats.org/spreadsheetml/2006/main">
  <c r="I45" i="24" l="1"/>
  <c r="I44" i="24"/>
  <c r="I43" i="24"/>
  <c r="I42" i="24"/>
  <c r="I41" i="24"/>
  <c r="I40" i="24"/>
  <c r="I39" i="24"/>
  <c r="I38" i="24"/>
  <c r="I37" i="24"/>
  <c r="I35" i="24"/>
  <c r="I33" i="24"/>
  <c r="I32" i="24"/>
  <c r="I30" i="24"/>
  <c r="I29" i="24"/>
  <c r="I28" i="24"/>
  <c r="I27" i="24"/>
  <c r="I26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0" i="24"/>
  <c r="C10" i="24"/>
  <c r="C12" i="24"/>
  <c r="H13" i="24"/>
  <c r="G13" i="24"/>
  <c r="F13" i="24"/>
  <c r="E13" i="24"/>
  <c r="D13" i="24"/>
  <c r="C13" i="24"/>
  <c r="C26" i="24"/>
  <c r="H26" i="24"/>
  <c r="G26" i="24"/>
  <c r="F26" i="24"/>
  <c r="E26" i="24"/>
  <c r="D26" i="24"/>
  <c r="H32" i="24"/>
  <c r="G32" i="24"/>
  <c r="F32" i="24"/>
  <c r="E32" i="24"/>
  <c r="D32" i="24"/>
  <c r="C32" i="24"/>
  <c r="D35" i="24"/>
  <c r="D10" i="24" s="1"/>
  <c r="H38" i="24"/>
  <c r="H37" i="24" s="1"/>
  <c r="H35" i="24" s="1"/>
  <c r="H10" i="24" s="1"/>
  <c r="G38" i="24"/>
  <c r="G37" i="24" s="1"/>
  <c r="G35" i="24" s="1"/>
  <c r="G10" i="24" s="1"/>
  <c r="F38" i="24"/>
  <c r="E38" i="24"/>
  <c r="E37" i="24" s="1"/>
  <c r="E35" i="24" s="1"/>
  <c r="E10" i="24" s="1"/>
  <c r="D38" i="24"/>
  <c r="D37" i="24" s="1"/>
  <c r="F37" i="24"/>
  <c r="F35" i="24" s="1"/>
  <c r="F10" i="24" s="1"/>
  <c r="C38" i="24"/>
  <c r="C37" i="24" s="1"/>
  <c r="C35" i="24" s="1"/>
  <c r="H77" i="2" l="1"/>
  <c r="H76" i="2"/>
  <c r="H75" i="2"/>
  <c r="I74" i="2"/>
  <c r="H74" i="2"/>
  <c r="H73" i="2"/>
  <c r="H72" i="2"/>
  <c r="I71" i="2"/>
  <c r="H71" i="2"/>
  <c r="I70" i="2"/>
  <c r="H70" i="2"/>
  <c r="I69" i="2"/>
  <c r="H69" i="2"/>
  <c r="H68" i="2"/>
  <c r="I67" i="2"/>
  <c r="H67" i="2"/>
  <c r="I65" i="2"/>
  <c r="H65" i="2"/>
  <c r="I64" i="2"/>
  <c r="H64" i="2"/>
  <c r="H63" i="2"/>
  <c r="H62" i="2"/>
  <c r="I61" i="2"/>
  <c r="H61" i="2"/>
  <c r="H60" i="2"/>
  <c r="I59" i="2"/>
  <c r="H59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H13" i="2"/>
  <c r="I11" i="2"/>
  <c r="H11" i="2"/>
</calcChain>
</file>

<file path=xl/sharedStrings.xml><?xml version="1.0" encoding="utf-8"?>
<sst xmlns="http://schemas.openxmlformats.org/spreadsheetml/2006/main" count="694" uniqueCount="210">
  <si>
    <t>Presupuesto Aprobado</t>
  </si>
  <si>
    <t>Variación Presupuestal</t>
  </si>
  <si>
    <t>%   Par.</t>
  </si>
  <si>
    <t>% 
 Eje</t>
  </si>
  <si>
    <t>Adiciones</t>
  </si>
  <si>
    <t>Reducciones</t>
  </si>
  <si>
    <t>1</t>
  </si>
  <si>
    <t>PRESUPUESTO DE INGRESOS</t>
  </si>
  <si>
    <t>11</t>
  </si>
  <si>
    <t>RECURSOS PROPIOS</t>
  </si>
  <si>
    <t>111</t>
  </si>
  <si>
    <t>INGRESOS CORRIENTES</t>
  </si>
  <si>
    <t>1112</t>
  </si>
  <si>
    <t>INGRESOS NO TRIBUTARIOS</t>
  </si>
  <si>
    <t>11121</t>
  </si>
  <si>
    <t>SUBSISTEMA DE DOCENCIA</t>
  </si>
  <si>
    <t>111212</t>
  </si>
  <si>
    <t>MATRICULAS</t>
  </si>
  <si>
    <t>1112121</t>
  </si>
  <si>
    <t>PREGRADO</t>
  </si>
  <si>
    <t>111212101</t>
  </si>
  <si>
    <t>Programas Propios</t>
  </si>
  <si>
    <t>1112122</t>
  </si>
  <si>
    <t>POSTGRADO</t>
  </si>
  <si>
    <t>111212202</t>
  </si>
  <si>
    <t>Programas SUE</t>
  </si>
  <si>
    <t>1112124</t>
  </si>
  <si>
    <t>OTROS SERVICIOS EDUCATIVOS Y COMPLEMENTARIOS</t>
  </si>
  <si>
    <t>111212401</t>
  </si>
  <si>
    <t>SERVICIOS EDUCATIVOS Y COMPLEMENTARIOS</t>
  </si>
  <si>
    <t>111213</t>
  </si>
  <si>
    <t>OTROS SERVICIOS EDUCATIVOS</t>
  </si>
  <si>
    <t>1112131</t>
  </si>
  <si>
    <t>111213101</t>
  </si>
  <si>
    <t>Servicios educativos y complementarios</t>
  </si>
  <si>
    <t>13</t>
  </si>
  <si>
    <t>INGRESOS PROPIOS</t>
  </si>
  <si>
    <t>131</t>
  </si>
  <si>
    <t>13101</t>
  </si>
  <si>
    <t>INSCRIPCIONES</t>
  </si>
  <si>
    <t>1310101</t>
  </si>
  <si>
    <t>Inscripciones Pregrado</t>
  </si>
  <si>
    <t>1310102</t>
  </si>
  <si>
    <t>Inscripciones Postgrado</t>
  </si>
  <si>
    <t>13102</t>
  </si>
  <si>
    <t>MATRICULAS PREGRADO</t>
  </si>
  <si>
    <t>1310201</t>
  </si>
  <si>
    <t>Programas presenciales</t>
  </si>
  <si>
    <t>1310202</t>
  </si>
  <si>
    <t>Programas a distancia</t>
  </si>
  <si>
    <t>13103</t>
  </si>
  <si>
    <t>MATRICULAS POSTGRADO</t>
  </si>
  <si>
    <t>1310301</t>
  </si>
  <si>
    <t>1310302</t>
  </si>
  <si>
    <t>13104</t>
  </si>
  <si>
    <t>EDUCACIÓN CONTINUADA</t>
  </si>
  <si>
    <t>1310401</t>
  </si>
  <si>
    <t>Centro de idiomas</t>
  </si>
  <si>
    <t>1310402</t>
  </si>
  <si>
    <t>Diplomados</t>
  </si>
  <si>
    <t>1310403</t>
  </si>
  <si>
    <t>Cursos, seminarios y otros</t>
  </si>
  <si>
    <t>13105</t>
  </si>
  <si>
    <t>1310501</t>
  </si>
  <si>
    <t>13108</t>
  </si>
  <si>
    <t>SERVICIOS TÉCNOLOGICOS</t>
  </si>
  <si>
    <t>1310801</t>
  </si>
  <si>
    <t>I.I.B.T.</t>
  </si>
  <si>
    <t>1310802</t>
  </si>
  <si>
    <t>IRAGUA</t>
  </si>
  <si>
    <t>1310803</t>
  </si>
  <si>
    <t>CINPIC</t>
  </si>
  <si>
    <t>1310804</t>
  </si>
  <si>
    <t>Laboratorio de suelos</t>
  </si>
  <si>
    <t>1310805</t>
  </si>
  <si>
    <t>Laboratorio de aguas</t>
  </si>
  <si>
    <t>1310809</t>
  </si>
  <si>
    <t>Otros laboratorios</t>
  </si>
  <si>
    <t>13109</t>
  </si>
  <si>
    <t>PROYECTOS PRODUCTIVOS</t>
  </si>
  <si>
    <t>1310901</t>
  </si>
  <si>
    <t>Agrícolas</t>
  </si>
  <si>
    <t>1310902</t>
  </si>
  <si>
    <t>Pecuarios</t>
  </si>
  <si>
    <t>1310903</t>
  </si>
  <si>
    <t>Deportes</t>
  </si>
  <si>
    <t>1310904</t>
  </si>
  <si>
    <t>Tienda universitaria</t>
  </si>
  <si>
    <t>13110</t>
  </si>
  <si>
    <t>OTROS INGRESOS CORRIENTES</t>
  </si>
  <si>
    <t>1311001</t>
  </si>
  <si>
    <t>Arrendamiento de espacios físicos</t>
  </si>
  <si>
    <t>13111</t>
  </si>
  <si>
    <t>INGRESOS TRIBUTARIOS</t>
  </si>
  <si>
    <t>1311101</t>
  </si>
  <si>
    <t>Estampilla prodesarrollo Unicor Ley 382 de 1997</t>
  </si>
  <si>
    <t>132</t>
  </si>
  <si>
    <t>RECURSOS DE CAPITAL</t>
  </si>
  <si>
    <t>13202</t>
  </si>
  <si>
    <t>RENDIMIENTOS FINANCIEROS</t>
  </si>
  <si>
    <t>1320201</t>
  </si>
  <si>
    <t>Rendimientos operaciones financieras</t>
  </si>
  <si>
    <t>13203</t>
  </si>
  <si>
    <t>DONACIONES Y APORTES</t>
  </si>
  <si>
    <t>1320301</t>
  </si>
  <si>
    <t>Fondo universitario de padrinazgo</t>
  </si>
  <si>
    <t>13204</t>
  </si>
  <si>
    <t>RECUPERACION DE I.V.A</t>
  </si>
  <si>
    <t>1320401</t>
  </si>
  <si>
    <t>Devolución del I.V.A.</t>
  </si>
  <si>
    <t>133</t>
  </si>
  <si>
    <t>FONDOS ESPECIALES</t>
  </si>
  <si>
    <t>13301</t>
  </si>
  <si>
    <t>UNIDAD ADMINISTRATIVA ESPECIAL DE SALUD</t>
  </si>
  <si>
    <t>1330101</t>
  </si>
  <si>
    <t>Aportes seguridad social en salud</t>
  </si>
  <si>
    <t>14</t>
  </si>
  <si>
    <t>APORTES DE LA NACIÓN</t>
  </si>
  <si>
    <t>141</t>
  </si>
  <si>
    <t>APORTES POR TRANSFERENCIAS</t>
  </si>
  <si>
    <t>14101</t>
  </si>
  <si>
    <t>RECURSOS LEY 30 DE 1992</t>
  </si>
  <si>
    <t>1410101</t>
  </si>
  <si>
    <t>Funcionamiento art. 86</t>
  </si>
  <si>
    <t>1410102</t>
  </si>
  <si>
    <t>Funcionamiento art. 87</t>
  </si>
  <si>
    <t>1410103</t>
  </si>
  <si>
    <t>Inversión</t>
  </si>
  <si>
    <t>1410104</t>
  </si>
  <si>
    <t>Concurrencia pasivo pensional</t>
  </si>
  <si>
    <t>14104</t>
  </si>
  <si>
    <t>RECURSOS CREE LEY 1607 DE 2012</t>
  </si>
  <si>
    <t>1410401</t>
  </si>
  <si>
    <t>Aportes recursos CREE</t>
  </si>
  <si>
    <t>TOTALES</t>
  </si>
  <si>
    <t>LUIS ALFONSO DIAZ VARGAS</t>
  </si>
  <si>
    <t>MAGEORGI GALVAN ZUMAQUE</t>
  </si>
  <si>
    <t>DIVISON DE ASUNTOS FINANCIEROS</t>
  </si>
  <si>
    <t>JEFE DE PRESUPUESTO</t>
  </si>
  <si>
    <t>SEVEN - Presupuesto de Gobierno - Digital Ware Ltda.</t>
  </si>
  <si>
    <t>Formato de fecha:</t>
  </si>
  <si>
    <t>dd/mm/yyyy</t>
  </si>
  <si>
    <t>DODIGOS PPTALES</t>
  </si>
  <si>
    <t xml:space="preserve">CONCEPTOS PRESUPUESTALES </t>
  </si>
  <si>
    <t>PRESUPUESTO APROPIADO</t>
  </si>
  <si>
    <t>MODIFICACIONES</t>
  </si>
  <si>
    <t>PRESUPUESTO DEFINITIVO</t>
  </si>
  <si>
    <t>EJECUCION ACUMULADA</t>
  </si>
  <si>
    <t>VALOR %</t>
  </si>
  <si>
    <t>VALORACION EN $</t>
  </si>
  <si>
    <t>ADICION</t>
  </si>
  <si>
    <t>REDUCCION</t>
  </si>
  <si>
    <t>UNIVERSIDAD DE CÓRDOBA</t>
  </si>
  <si>
    <t>OFICINA DE ASUNTOS FINANCIEROS</t>
  </si>
  <si>
    <t>SECCIÓN DE PRESUPUESTO</t>
  </si>
  <si>
    <t xml:space="preserve"> INFORME DE EJECUCIÓN DE INGRESOS </t>
  </si>
  <si>
    <t>NIT 891080031-3</t>
  </si>
  <si>
    <t>Supervisado: MARGEORGE GALVAN ZUMAQUE</t>
  </si>
  <si>
    <t>Elaborado:  BIENVENIDA ANGULO MARTINEZ</t>
  </si>
  <si>
    <t xml:space="preserve">Jefe de Presupuesto ( E) </t>
  </si>
  <si>
    <t>Funcionaria Grupo de Apoyo</t>
  </si>
  <si>
    <t xml:space="preserve">  ENERO DE 2016</t>
  </si>
  <si>
    <t>RECURSOS DE ESTAMPILLAS - INVERSION</t>
  </si>
  <si>
    <t>1320110</t>
  </si>
  <si>
    <t>RECURSOS DE ESTAMPILLAS - PASIVO PENSIONAL</t>
  </si>
  <si>
    <t>1320109</t>
  </si>
  <si>
    <t>RECURSOS DE ESTAMPILLAS INVESTIGACION</t>
  </si>
  <si>
    <t>1320108</t>
  </si>
  <si>
    <t>RECURSOS PROPIOS - CONSULTORIAS Y CONVENIOS</t>
  </si>
  <si>
    <t>1320107</t>
  </si>
  <si>
    <t>RECURSOS NACION - ESTAMPILLAS LEY 1697 DE 2013</t>
  </si>
  <si>
    <t>1320106</t>
  </si>
  <si>
    <t>RECURSOS NACION - CREE-INVERSION VIGENCIA 2015</t>
  </si>
  <si>
    <t>1320105</t>
  </si>
  <si>
    <t>RECURSOS NACION - INVERSION</t>
  </si>
  <si>
    <t>1320104</t>
  </si>
  <si>
    <t>RECURSOS NACION - PASIVO PENSIONAL</t>
  </si>
  <si>
    <t>1320103</t>
  </si>
  <si>
    <t>RECURSOS NACION - BIENESTAR UNIVERSITARIO</t>
  </si>
  <si>
    <t>1320102</t>
  </si>
  <si>
    <t>RECURSOS NACION - INVESTIGACION Y EXTENSION</t>
  </si>
  <si>
    <t>1320101</t>
  </si>
  <si>
    <t>RECURSOS DEL BALANCE</t>
  </si>
  <si>
    <t>13201</t>
  </si>
  <si>
    <t>CONTRATO DE FINANCIACION N°907-2015 CELEBRADO ENTRE COLCIENCIAS Y UNICOR</t>
  </si>
  <si>
    <t>1310701</t>
  </si>
  <si>
    <t>CONVENIOS Y CONTRATOS DE EXTENSIÓN</t>
  </si>
  <si>
    <t>13107</t>
  </si>
  <si>
    <t>111212201</t>
  </si>
  <si>
    <t>DISTANCIA</t>
  </si>
  <si>
    <t>111212102</t>
  </si>
  <si>
    <t>CODIGO PPTALES</t>
  </si>
  <si>
    <t>CONCEPTOS PRESUPUESTALES</t>
  </si>
  <si>
    <t>7=(5-6)</t>
  </si>
  <si>
    <t>MARGEORGE GALVAN ZUMAQUE</t>
  </si>
  <si>
    <t>01 DE ENERO A 30 DE ENERO DE 2016</t>
  </si>
  <si>
    <t>RESULTADO DEL EJERCICIO %</t>
  </si>
  <si>
    <t>RESULTADO DEL EJERCICIO $</t>
  </si>
  <si>
    <t xml:space="preserve">Esta información se publica atendiendo a la Ley 1712 de 2014, "Por medio de la cual se Crea la ley de Transparencia y del derecho de acceso </t>
  </si>
  <si>
    <t xml:space="preserve"> a la Información Pública Nacional y se dictan otras disposiciones".</t>
  </si>
  <si>
    <t>13106</t>
  </si>
  <si>
    <t>CONVENIOS Y CONTRATOS DE INVESTIGACIÓN</t>
  </si>
  <si>
    <t>14103</t>
  </si>
  <si>
    <t>RECURSOS ESTAMPILLA UNIVERSIDAD NACIONAL Y OTRAS, LEY 1697 DE 2013</t>
  </si>
  <si>
    <t>8=(6/5)*100</t>
  </si>
  <si>
    <t>14105</t>
  </si>
  <si>
    <t>RECAUDO ACUMULADO</t>
  </si>
  <si>
    <t>01 DE  ENERO AL 30 SEPTIEMBRE  DE 2016</t>
  </si>
  <si>
    <t xml:space="preserve"> INFORME DE EJECUCIÓN PRESUPUESTAL DE INGRESOS MENSUALIZADOS</t>
  </si>
  <si>
    <t xml:space="preserve">          Jefe de Presupuesto ( 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</si>
</sst>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0"/>
    <numFmt numFmtId="165" formatCode="_(* #,##0_);_(* \(#,##0\);_(* &quot;-&quot;??_);_(@_)"/>
  </numFmts>
  <fonts count="22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Arial"/>
      <family val="2"/>
    </font>
    <font>
      <b/>
      <sz val="12"/>
      <name val="Calibri"/>
      <family val="2"/>
    </font>
    <font>
      <sz val="8"/>
      <color rgb="FF000000"/>
      <name val="Arial"/>
      <family val="2"/>
    </font>
    <font>
      <sz val="8"/>
      <color rgb="FF000000"/>
      <name val="Arial Rounded MT Bold"/>
      <family val="2"/>
    </font>
    <font>
      <b/>
      <u/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rgb="FF000000"/>
      <name val="Arial"/>
      <family val="2"/>
    </font>
    <font>
      <b/>
      <sz val="8"/>
      <color rgb="FF000000"/>
      <name val="Arial Rounded MT Bold"/>
      <family val="2"/>
    </font>
    <font>
      <b/>
      <u val="singleAccounting"/>
      <sz val="8"/>
      <color rgb="FF000000"/>
      <name val="Arial"/>
      <family val="2"/>
    </font>
    <font>
      <b/>
      <u val="double"/>
      <sz val="8"/>
      <color rgb="FF000000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82">
    <xf numFmtId="0" fontId="0" fillId="0" borderId="0" xfId="0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0" fontId="3" fillId="0" borderId="0" xfId="0" applyFon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2" xfId="2" applyFont="1" applyFill="1" applyBorder="1"/>
    <xf numFmtId="0" fontId="7" fillId="0" borderId="4" xfId="2" applyFont="1" applyFill="1" applyBorder="1"/>
    <xf numFmtId="0" fontId="7" fillId="0" borderId="5" xfId="2" applyFont="1" applyFill="1" applyBorder="1"/>
    <xf numFmtId="0" fontId="7" fillId="0" borderId="6" xfId="2" applyFont="1" applyFill="1" applyBorder="1"/>
    <xf numFmtId="0" fontId="9" fillId="0" borderId="5" xfId="0" applyFont="1" applyFill="1" applyBorder="1"/>
    <xf numFmtId="0" fontId="10" fillId="0" borderId="0" xfId="0" applyFont="1" applyFill="1" applyBorder="1" applyAlignment="1">
      <alignment vertical="center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/>
    <xf numFmtId="0" fontId="11" fillId="0" borderId="0" xfId="0" applyFont="1"/>
    <xf numFmtId="0" fontId="13" fillId="0" borderId="5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4" fontId="13" fillId="0" borderId="6" xfId="0" applyNumberFormat="1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4" fontId="14" fillId="0" borderId="6" xfId="0" applyNumberFormat="1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3" fontId="15" fillId="0" borderId="0" xfId="0" applyNumberFormat="1" applyFont="1" applyBorder="1" applyAlignment="1">
      <alignment vertical="top"/>
    </xf>
    <xf numFmtId="4" fontId="15" fillId="0" borderId="6" xfId="0" applyNumberFormat="1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4" fontId="11" fillId="0" borderId="6" xfId="0" applyNumberFormat="1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3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4" fillId="0" borderId="0" xfId="0" applyFont="1" applyBorder="1"/>
    <xf numFmtId="0" fontId="12" fillId="0" borderId="0" xfId="0" applyFont="1" applyBorder="1"/>
    <xf numFmtId="3" fontId="0" fillId="0" borderId="0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3" fillId="0" borderId="1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3" fontId="13" fillId="0" borderId="11" xfId="0" applyNumberFormat="1" applyFont="1" applyBorder="1" applyAlignment="1">
      <alignment vertical="top"/>
    </xf>
    <xf numFmtId="4" fontId="13" fillId="0" borderId="12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3" fontId="11" fillId="0" borderId="3" xfId="0" applyNumberFormat="1" applyFont="1" applyBorder="1" applyAlignment="1">
      <alignment vertical="top"/>
    </xf>
    <xf numFmtId="4" fontId="11" fillId="0" borderId="4" xfId="0" applyNumberFormat="1" applyFont="1" applyBorder="1" applyAlignment="1">
      <alignment vertical="top"/>
    </xf>
    <xf numFmtId="0" fontId="11" fillId="0" borderId="0" xfId="0" applyFont="1" applyBorder="1"/>
    <xf numFmtId="0" fontId="13" fillId="0" borderId="0" xfId="0" applyFont="1"/>
    <xf numFmtId="165" fontId="13" fillId="0" borderId="0" xfId="1" applyNumberFormat="1" applyFont="1" applyBorder="1" applyAlignment="1">
      <alignment vertical="top"/>
    </xf>
    <xf numFmtId="165" fontId="11" fillId="0" borderId="0" xfId="1" applyNumberFormat="1" applyFont="1" applyBorder="1" applyAlignment="1">
      <alignment vertical="top"/>
    </xf>
    <xf numFmtId="165" fontId="11" fillId="0" borderId="0" xfId="1" applyNumberFormat="1" applyFont="1" applyBorder="1"/>
    <xf numFmtId="0" fontId="11" fillId="0" borderId="5" xfId="0" applyFont="1" applyBorder="1"/>
    <xf numFmtId="0" fontId="8" fillId="0" borderId="0" xfId="2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7" fillId="0" borderId="0" xfId="2" applyFont="1" applyFill="1" applyBorder="1" applyAlignment="1"/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6" xfId="0" applyFont="1" applyBorder="1"/>
    <xf numFmtId="0" fontId="11" fillId="0" borderId="10" xfId="0" applyFont="1" applyBorder="1"/>
    <xf numFmtId="0" fontId="11" fillId="0" borderId="11" xfId="0" applyFont="1" applyBorder="1"/>
    <xf numFmtId="3" fontId="0" fillId="0" borderId="0" xfId="0" applyNumberFormat="1"/>
    <xf numFmtId="0" fontId="5" fillId="0" borderId="0" xfId="0" applyFont="1" applyBorder="1"/>
    <xf numFmtId="0" fontId="13" fillId="0" borderId="2" xfId="0" applyFont="1" applyBorder="1" applyAlignment="1">
      <alignment vertical="top"/>
    </xf>
    <xf numFmtId="0" fontId="13" fillId="0" borderId="3" xfId="0" applyFont="1" applyBorder="1" applyAlignment="1">
      <alignment vertical="top"/>
    </xf>
    <xf numFmtId="3" fontId="13" fillId="0" borderId="3" xfId="0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wrapText="1"/>
    </xf>
    <xf numFmtId="0" fontId="14" fillId="0" borderId="17" xfId="0" applyFont="1" applyBorder="1" applyAlignment="1">
      <alignment horizontal="center" vertical="top"/>
    </xf>
    <xf numFmtId="0" fontId="14" fillId="0" borderId="19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16" fillId="0" borderId="0" xfId="0" applyFont="1" applyBorder="1"/>
    <xf numFmtId="3" fontId="3" fillId="0" borderId="0" xfId="0" applyNumberFormat="1" applyFont="1" applyBorder="1"/>
    <xf numFmtId="0" fontId="3" fillId="0" borderId="6" xfId="0" applyFont="1" applyBorder="1"/>
    <xf numFmtId="0" fontId="14" fillId="0" borderId="18" xfId="0" applyFont="1" applyBorder="1" applyAlignment="1">
      <alignment horizontal="center" vertical="top"/>
    </xf>
    <xf numFmtId="43" fontId="0" fillId="0" borderId="0" xfId="1" applyFont="1"/>
    <xf numFmtId="43" fontId="0" fillId="0" borderId="0" xfId="1" applyFont="1" applyBorder="1"/>
    <xf numFmtId="43" fontId="4" fillId="0" borderId="0" xfId="1" applyFont="1" applyBorder="1"/>
    <xf numFmtId="43" fontId="5" fillId="0" borderId="0" xfId="1" applyFont="1" applyBorder="1"/>
    <xf numFmtId="43" fontId="0" fillId="0" borderId="0" xfId="1" applyFont="1" applyBorder="1" applyAlignment="1">
      <alignment vertical="top"/>
    </xf>
    <xf numFmtId="43" fontId="13" fillId="0" borderId="4" xfId="1" applyFont="1" applyBorder="1" applyAlignment="1">
      <alignment vertical="top"/>
    </xf>
    <xf numFmtId="43" fontId="0" fillId="0" borderId="6" xfId="1" applyFont="1" applyBorder="1" applyAlignment="1">
      <alignment vertical="top"/>
    </xf>
    <xf numFmtId="0" fontId="14" fillId="0" borderId="22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43" fontId="14" fillId="0" borderId="6" xfId="1" applyFont="1" applyBorder="1" applyAlignment="1">
      <alignment vertical="top"/>
    </xf>
    <xf numFmtId="43" fontId="17" fillId="0" borderId="6" xfId="1" applyFont="1" applyBorder="1" applyAlignment="1">
      <alignment vertical="top"/>
    </xf>
    <xf numFmtId="43" fontId="17" fillId="0" borderId="12" xfId="1" applyFont="1" applyBorder="1" applyAlignment="1">
      <alignment vertical="top"/>
    </xf>
    <xf numFmtId="43" fontId="14" fillId="0" borderId="4" xfId="1" applyFont="1" applyBorder="1" applyAlignment="1">
      <alignment vertical="top"/>
    </xf>
    <xf numFmtId="165" fontId="13" fillId="0" borderId="3" xfId="1" applyNumberFormat="1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4" xfId="2" applyFont="1" applyFill="1" applyBorder="1"/>
    <xf numFmtId="0" fontId="19" fillId="0" borderId="6" xfId="2" applyFont="1" applyFill="1" applyBorder="1"/>
    <xf numFmtId="0" fontId="18" fillId="0" borderId="0" xfId="0" applyFont="1"/>
    <xf numFmtId="43" fontId="11" fillId="0" borderId="0" xfId="1" applyFont="1"/>
    <xf numFmtId="0" fontId="18" fillId="0" borderId="2" xfId="0" applyFont="1" applyBorder="1" applyAlignment="1">
      <alignment vertical="top"/>
    </xf>
    <xf numFmtId="0" fontId="18" fillId="0" borderId="3" xfId="0" applyFont="1" applyBorder="1" applyAlignment="1">
      <alignment vertical="top"/>
    </xf>
    <xf numFmtId="43" fontId="11" fillId="0" borderId="6" xfId="1" applyFont="1" applyBorder="1" applyAlignment="1">
      <alignment vertical="top"/>
    </xf>
    <xf numFmtId="165" fontId="18" fillId="0" borderId="0" xfId="1" applyNumberFormat="1" applyFont="1" applyBorder="1" applyAlignment="1">
      <alignment vertical="top"/>
    </xf>
    <xf numFmtId="43" fontId="18" fillId="0" borderId="6" xfId="1" applyFont="1" applyBorder="1" applyAlignment="1">
      <alignment vertical="top"/>
    </xf>
    <xf numFmtId="165" fontId="13" fillId="0" borderId="0" xfId="1" applyNumberFormat="1" applyFont="1" applyFill="1" applyBorder="1" applyAlignment="1">
      <alignment vertical="top"/>
    </xf>
    <xf numFmtId="165" fontId="11" fillId="0" borderId="0" xfId="1" applyNumberFormat="1" applyFont="1" applyFill="1" applyBorder="1" applyAlignment="1">
      <alignment vertical="top"/>
    </xf>
    <xf numFmtId="165" fontId="18" fillId="0" borderId="0" xfId="1" applyNumberFormat="1" applyFont="1" applyFill="1" applyBorder="1" applyAlignment="1">
      <alignment vertical="top"/>
    </xf>
    <xf numFmtId="165" fontId="11" fillId="0" borderId="11" xfId="1" applyNumberFormat="1" applyFont="1" applyFill="1" applyBorder="1" applyAlignment="1">
      <alignment vertical="top"/>
    </xf>
    <xf numFmtId="43" fontId="11" fillId="0" borderId="12" xfId="1" applyFont="1" applyBorder="1" applyAlignment="1">
      <alignment vertical="top"/>
    </xf>
    <xf numFmtId="165" fontId="18" fillId="0" borderId="3" xfId="1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4" fillId="0" borderId="18" xfId="0" applyFont="1" applyBorder="1" applyAlignment="1">
      <alignment horizontal="center"/>
    </xf>
    <xf numFmtId="165" fontId="11" fillId="0" borderId="0" xfId="1" applyNumberFormat="1" applyFont="1" applyFill="1"/>
    <xf numFmtId="165" fontId="11" fillId="0" borderId="0" xfId="1" applyNumberFormat="1" applyFont="1"/>
    <xf numFmtId="43" fontId="18" fillId="0" borderId="4" xfId="1" applyFont="1" applyBorder="1" applyAlignment="1">
      <alignment vertical="top"/>
    </xf>
    <xf numFmtId="43" fontId="13" fillId="0" borderId="6" xfId="1" applyFont="1" applyBorder="1" applyAlignment="1">
      <alignment vertical="top"/>
    </xf>
    <xf numFmtId="165" fontId="11" fillId="0" borderId="11" xfId="1" applyNumberFormat="1" applyFont="1" applyBorder="1" applyAlignment="1">
      <alignment vertical="top"/>
    </xf>
    <xf numFmtId="165" fontId="13" fillId="0" borderId="3" xfId="1" applyNumberFormat="1" applyFont="1" applyFill="1" applyBorder="1" applyAlignment="1">
      <alignment vertical="top"/>
    </xf>
    <xf numFmtId="165" fontId="11" fillId="0" borderId="0" xfId="1" applyNumberFormat="1" applyFont="1" applyFill="1" applyBorder="1"/>
    <xf numFmtId="43" fontId="11" fillId="0" borderId="6" xfId="1" applyFont="1" applyBorder="1"/>
    <xf numFmtId="165" fontId="11" fillId="0" borderId="11" xfId="1" applyNumberFormat="1" applyFont="1" applyFill="1" applyBorder="1"/>
    <xf numFmtId="165" fontId="11" fillId="0" borderId="11" xfId="1" applyNumberFormat="1" applyFont="1" applyBorder="1"/>
    <xf numFmtId="43" fontId="11" fillId="0" borderId="12" xfId="1" applyFont="1" applyBorder="1"/>
    <xf numFmtId="43" fontId="11" fillId="0" borderId="0" xfId="1" applyFont="1" applyBorder="1"/>
    <xf numFmtId="0" fontId="21" fillId="0" borderId="1" xfId="0" applyFont="1" applyBorder="1" applyAlignment="1">
      <alignment horizontal="center" vertical="top"/>
    </xf>
    <xf numFmtId="0" fontId="11" fillId="0" borderId="1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3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4" fillId="0" borderId="18" xfId="0" applyFont="1" applyBorder="1" applyAlignment="1">
      <alignment horizontal="center" vertical="top" wrapText="1"/>
    </xf>
    <xf numFmtId="165" fontId="14" fillId="0" borderId="20" xfId="1" applyNumberFormat="1" applyFont="1" applyBorder="1" applyAlignment="1">
      <alignment horizontal="center" wrapText="1"/>
    </xf>
    <xf numFmtId="165" fontId="14" fillId="0" borderId="21" xfId="1" applyNumberFormat="1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8" xfId="0" applyFont="1" applyBorder="1" applyAlignment="1">
      <alignment horizontal="center"/>
    </xf>
    <xf numFmtId="0" fontId="20" fillId="0" borderId="3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165" fontId="21" fillId="0" borderId="14" xfId="1" applyNumberFormat="1" applyFont="1" applyBorder="1" applyAlignment="1">
      <alignment horizontal="center" wrapText="1"/>
    </xf>
    <xf numFmtId="165" fontId="21" fillId="0" borderId="1" xfId="1" applyNumberFormat="1" applyFont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3">
    <cellStyle name="Buena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28575</xdr:rowOff>
    </xdr:from>
    <xdr:to>
      <xdr:col>1</xdr:col>
      <xdr:colOff>762000</xdr:colOff>
      <xdr:row>6</xdr:row>
      <xdr:rowOff>47625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8575"/>
          <a:ext cx="8286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800100</xdr:colOff>
      <xdr:row>0</xdr:row>
      <xdr:rowOff>66675</xdr:rowOff>
    </xdr:from>
    <xdr:to>
      <xdr:col>8</xdr:col>
      <xdr:colOff>161925</xdr:colOff>
      <xdr:row>6</xdr:row>
      <xdr:rowOff>114300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6629400" y="66675"/>
          <a:ext cx="1209675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CO" sz="1100" i="1">
              <a:effectLst/>
              <a:latin typeface="Calisto MT"/>
              <a:ea typeface="Calibri"/>
              <a:cs typeface="Times New Roman"/>
            </a:rPr>
            <a:t>Universidad de Córdoba Comprometida con el desarrollo Regional</a:t>
          </a:r>
          <a:endParaRPr lang="es-CO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28575</xdr:rowOff>
    </xdr:from>
    <xdr:to>
      <xdr:col>1</xdr:col>
      <xdr:colOff>762000</xdr:colOff>
      <xdr:row>6</xdr:row>
      <xdr:rowOff>47625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8575"/>
          <a:ext cx="9525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800100</xdr:colOff>
      <xdr:row>0</xdr:row>
      <xdr:rowOff>66675</xdr:rowOff>
    </xdr:from>
    <xdr:to>
      <xdr:col>8</xdr:col>
      <xdr:colOff>161925</xdr:colOff>
      <xdr:row>6</xdr:row>
      <xdr:rowOff>114300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7267575" y="66675"/>
          <a:ext cx="1162050" cy="1247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es-CO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6</xdr:col>
      <xdr:colOff>190500</xdr:colOff>
      <xdr:row>1</xdr:row>
      <xdr:rowOff>171451</xdr:rowOff>
    </xdr:from>
    <xdr:to>
      <xdr:col>8</xdr:col>
      <xdr:colOff>152400</xdr:colOff>
      <xdr:row>4</xdr:row>
      <xdr:rowOff>161926</xdr:rowOff>
    </xdr:to>
    <xdr:pic>
      <xdr:nvPicPr>
        <xdr:cNvPr id="4" name="3 Imagen" descr="Logo Sol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9800" y="371476"/>
          <a:ext cx="18097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42809</xdr:colOff>
      <xdr:row>0</xdr:row>
      <xdr:rowOff>12522</xdr:rowOff>
    </xdr:from>
    <xdr:to>
      <xdr:col>1</xdr:col>
      <xdr:colOff>668891</xdr:colOff>
      <xdr:row>5</xdr:row>
      <xdr:rowOff>31572</xdr:rowOff>
    </xdr:to>
    <xdr:pic>
      <xdr:nvPicPr>
        <xdr:cNvPr id="2" name="Imagen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159" y="12522"/>
          <a:ext cx="62608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676275</xdr:colOff>
      <xdr:row>0</xdr:row>
      <xdr:rowOff>57150</xdr:rowOff>
    </xdr:from>
    <xdr:to>
      <xdr:col>8</xdr:col>
      <xdr:colOff>104775</xdr:colOff>
      <xdr:row>5</xdr:row>
      <xdr:rowOff>123826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6743700" y="57150"/>
          <a:ext cx="1257300" cy="8763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es-CO" sz="1100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>
    <xdr:from>
      <xdr:col>6</xdr:col>
      <xdr:colOff>304800</xdr:colOff>
      <xdr:row>1</xdr:row>
      <xdr:rowOff>104775</xdr:rowOff>
    </xdr:from>
    <xdr:to>
      <xdr:col>8</xdr:col>
      <xdr:colOff>333375</xdr:colOff>
      <xdr:row>4</xdr:row>
      <xdr:rowOff>66675</xdr:rowOff>
    </xdr:to>
    <xdr:pic>
      <xdr:nvPicPr>
        <xdr:cNvPr id="4" name="3 Imagen" descr="Logo Solo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66700"/>
          <a:ext cx="18573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71"/>
  <sheetViews>
    <sheetView workbookViewId="0">
      <selection sqref="A1:XFD1048576"/>
    </sheetView>
  </sheetViews>
  <sheetFormatPr baseColWidth="10" defaultColWidth="6.85546875" defaultRowHeight="12.75" customHeight="1" x14ac:dyDescent="0.2"/>
  <cols>
    <col min="1" max="1" width="15.140625" customWidth="1"/>
    <col min="2" max="2" width="54.140625" customWidth="1"/>
    <col min="3" max="3" width="14.7109375" bestFit="1" customWidth="1"/>
    <col min="4" max="4" width="8" bestFit="1" customWidth="1"/>
    <col min="5" max="6" width="14.7109375" bestFit="1" customWidth="1"/>
    <col min="7" max="8" width="15.28515625" bestFit="1" customWidth="1"/>
    <col min="9" max="9" width="17.42578125" bestFit="1" customWidth="1"/>
    <col min="10" max="10" width="8.5703125" bestFit="1" customWidth="1"/>
    <col min="11" max="11" width="27.85546875" bestFit="1" customWidth="1"/>
  </cols>
  <sheetData>
    <row r="1" spans="1:11" ht="23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11" s="9" customFormat="1" ht="12.75" customHeight="1" x14ac:dyDescent="0.2">
      <c r="A2" s="5" t="s">
        <v>6</v>
      </c>
      <c r="B2" s="5" t="s">
        <v>7</v>
      </c>
      <c r="C2" s="6">
        <v>140681119803</v>
      </c>
      <c r="D2" s="6">
        <v>0</v>
      </c>
      <c r="E2" s="6">
        <v>0</v>
      </c>
      <c r="F2" s="6">
        <v>140681119803</v>
      </c>
      <c r="G2" s="6">
        <v>7790848643</v>
      </c>
      <c r="H2" s="7">
        <v>7790848643</v>
      </c>
      <c r="I2" s="7">
        <v>132890271160</v>
      </c>
      <c r="J2" s="8">
        <v>100</v>
      </c>
      <c r="K2" s="8">
        <v>5.5379489827133597</v>
      </c>
    </row>
    <row r="3" spans="1:11" s="9" customFormat="1" ht="12.75" customHeight="1" x14ac:dyDescent="0.2">
      <c r="A3" s="5"/>
      <c r="B3" s="5"/>
      <c r="C3" s="6"/>
      <c r="D3" s="6"/>
      <c r="E3" s="6"/>
      <c r="F3" s="6"/>
      <c r="G3" s="6"/>
      <c r="H3" s="7"/>
      <c r="I3" s="7"/>
      <c r="J3" s="8"/>
      <c r="K3" s="8"/>
    </row>
    <row r="4" spans="1:11" ht="12.75" customHeight="1" x14ac:dyDescent="0.2">
      <c r="A4" s="1" t="s">
        <v>8</v>
      </c>
      <c r="B4" s="1" t="s">
        <v>9</v>
      </c>
      <c r="C4" s="2">
        <v>0</v>
      </c>
      <c r="D4" s="2">
        <v>0</v>
      </c>
      <c r="E4" s="2">
        <v>0</v>
      </c>
      <c r="F4" s="2">
        <v>0</v>
      </c>
      <c r="G4" s="2">
        <v>171938810</v>
      </c>
      <c r="H4" s="3">
        <v>171938810</v>
      </c>
      <c r="I4" s="3">
        <v>-171938810</v>
      </c>
      <c r="J4" s="4">
        <v>2.2069330040763302</v>
      </c>
      <c r="K4" s="4">
        <v>0</v>
      </c>
    </row>
    <row r="5" spans="1:11" ht="12.75" customHeight="1" x14ac:dyDescent="0.2">
      <c r="A5" s="1" t="s">
        <v>10</v>
      </c>
      <c r="B5" s="1" t="s">
        <v>11</v>
      </c>
      <c r="C5" s="2">
        <v>0</v>
      </c>
      <c r="D5" s="2">
        <v>0</v>
      </c>
      <c r="E5" s="2">
        <v>0</v>
      </c>
      <c r="F5" s="2">
        <v>0</v>
      </c>
      <c r="G5" s="2">
        <v>171938810</v>
      </c>
      <c r="H5" s="3">
        <v>171938810</v>
      </c>
      <c r="I5" s="3">
        <v>-171938810</v>
      </c>
      <c r="J5" s="4">
        <v>2.2069330040763302</v>
      </c>
      <c r="K5" s="4">
        <v>0</v>
      </c>
    </row>
    <row r="6" spans="1:11" ht="12.75" customHeight="1" x14ac:dyDescent="0.2">
      <c r="A6" s="1" t="s">
        <v>12</v>
      </c>
      <c r="B6" s="1" t="s">
        <v>13</v>
      </c>
      <c r="C6" s="2">
        <v>0</v>
      </c>
      <c r="D6" s="2">
        <v>0</v>
      </c>
      <c r="E6" s="2">
        <v>0</v>
      </c>
      <c r="F6" s="2">
        <v>0</v>
      </c>
      <c r="G6" s="2">
        <v>171938810</v>
      </c>
      <c r="H6" s="3">
        <v>171938810</v>
      </c>
      <c r="I6" s="3">
        <v>-171938810</v>
      </c>
      <c r="J6" s="4">
        <v>2.2069330040763302</v>
      </c>
      <c r="K6" s="4">
        <v>0</v>
      </c>
    </row>
    <row r="7" spans="1:11" ht="12.75" customHeight="1" x14ac:dyDescent="0.2">
      <c r="A7" s="1" t="s">
        <v>14</v>
      </c>
      <c r="B7" s="1" t="s">
        <v>15</v>
      </c>
      <c r="C7" s="2">
        <v>0</v>
      </c>
      <c r="D7" s="2">
        <v>0</v>
      </c>
      <c r="E7" s="2">
        <v>0</v>
      </c>
      <c r="F7" s="2">
        <v>0</v>
      </c>
      <c r="G7" s="2">
        <v>171938810</v>
      </c>
      <c r="H7" s="3">
        <v>171938810</v>
      </c>
      <c r="I7" s="3">
        <v>-171938810</v>
      </c>
      <c r="J7" s="4">
        <v>2.2069330040763302</v>
      </c>
      <c r="K7" s="4">
        <v>0</v>
      </c>
    </row>
    <row r="8" spans="1:11" ht="12.75" customHeight="1" x14ac:dyDescent="0.2">
      <c r="A8" s="1" t="s">
        <v>16</v>
      </c>
      <c r="B8" s="1" t="s">
        <v>17</v>
      </c>
      <c r="C8" s="2">
        <v>0</v>
      </c>
      <c r="D8" s="2">
        <v>0</v>
      </c>
      <c r="E8" s="2">
        <v>0</v>
      </c>
      <c r="F8" s="2">
        <v>0</v>
      </c>
      <c r="G8" s="2">
        <v>171938810</v>
      </c>
      <c r="H8" s="3">
        <v>171938810</v>
      </c>
      <c r="I8" s="3">
        <v>-171938810</v>
      </c>
      <c r="J8" s="4">
        <v>2.2069330040763302</v>
      </c>
      <c r="K8" s="4">
        <v>0</v>
      </c>
    </row>
    <row r="9" spans="1:11" ht="12.75" customHeight="1" x14ac:dyDescent="0.2">
      <c r="A9" s="1" t="s">
        <v>18</v>
      </c>
      <c r="B9" s="1" t="s">
        <v>19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3">
        <v>0</v>
      </c>
      <c r="I9" s="3">
        <v>0</v>
      </c>
      <c r="J9" s="4">
        <v>0</v>
      </c>
      <c r="K9" s="4">
        <v>0</v>
      </c>
    </row>
    <row r="10" spans="1:11" ht="12.75" customHeight="1" x14ac:dyDescent="0.2">
      <c r="A10" s="1" t="s">
        <v>20</v>
      </c>
      <c r="B10" s="1" t="s">
        <v>21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v>0</v>
      </c>
      <c r="I10" s="3">
        <v>0</v>
      </c>
      <c r="J10" s="4">
        <v>0</v>
      </c>
      <c r="K10" s="4">
        <v>0</v>
      </c>
    </row>
    <row r="11" spans="1:11" ht="12.75" customHeight="1" x14ac:dyDescent="0.2">
      <c r="A11" s="1" t="s">
        <v>22</v>
      </c>
      <c r="B11" s="1" t="s">
        <v>23</v>
      </c>
      <c r="C11" s="2">
        <v>0</v>
      </c>
      <c r="D11" s="2">
        <v>0</v>
      </c>
      <c r="E11" s="2">
        <v>0</v>
      </c>
      <c r="F11" s="2">
        <v>0</v>
      </c>
      <c r="G11" s="2">
        <v>171938810</v>
      </c>
      <c r="H11" s="3">
        <v>171938810</v>
      </c>
      <c r="I11" s="3">
        <v>-171938810</v>
      </c>
      <c r="J11" s="4">
        <v>2.2069330040763302</v>
      </c>
      <c r="K11" s="4">
        <v>0</v>
      </c>
    </row>
    <row r="12" spans="1:11" ht="12.75" customHeight="1" x14ac:dyDescent="0.2">
      <c r="A12" s="1" t="s">
        <v>24</v>
      </c>
      <c r="B12" s="1" t="s">
        <v>25</v>
      </c>
      <c r="C12" s="2">
        <v>0</v>
      </c>
      <c r="D12" s="2">
        <v>0</v>
      </c>
      <c r="E12" s="2">
        <v>0</v>
      </c>
      <c r="F12" s="2">
        <v>0</v>
      </c>
      <c r="G12" s="2">
        <v>171938810</v>
      </c>
      <c r="H12" s="3">
        <v>171938810</v>
      </c>
      <c r="I12" s="3">
        <v>-171938810</v>
      </c>
      <c r="J12" s="4">
        <v>2.2069330040763302</v>
      </c>
      <c r="K12" s="4">
        <v>0</v>
      </c>
    </row>
    <row r="13" spans="1:11" ht="12.75" customHeight="1" x14ac:dyDescent="0.2">
      <c r="A13" s="1" t="s">
        <v>26</v>
      </c>
      <c r="B13" s="1" t="s">
        <v>27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v>0</v>
      </c>
      <c r="I13" s="3">
        <v>0</v>
      </c>
      <c r="J13" s="4">
        <v>0</v>
      </c>
      <c r="K13" s="4">
        <v>0</v>
      </c>
    </row>
    <row r="14" spans="1:11" ht="12.75" customHeight="1" x14ac:dyDescent="0.2">
      <c r="A14" s="1" t="s">
        <v>28</v>
      </c>
      <c r="B14" s="1" t="s">
        <v>29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v>0</v>
      </c>
      <c r="I14" s="3">
        <v>0</v>
      </c>
      <c r="J14" s="4">
        <v>0</v>
      </c>
      <c r="K14" s="4">
        <v>0</v>
      </c>
    </row>
    <row r="15" spans="1:11" ht="12.75" customHeight="1" x14ac:dyDescent="0.2">
      <c r="A15" s="1" t="s">
        <v>30</v>
      </c>
      <c r="B15" s="1" t="s">
        <v>31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v>0</v>
      </c>
      <c r="I15" s="3">
        <v>0</v>
      </c>
      <c r="J15" s="4">
        <v>0</v>
      </c>
      <c r="K15" s="4">
        <v>0</v>
      </c>
    </row>
    <row r="16" spans="1:11" ht="12.75" customHeight="1" x14ac:dyDescent="0.2">
      <c r="A16" s="1" t="s">
        <v>32</v>
      </c>
      <c r="B16" s="1" t="s">
        <v>29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v>0</v>
      </c>
      <c r="I16" s="3">
        <v>0</v>
      </c>
      <c r="J16" s="4">
        <v>0</v>
      </c>
      <c r="K16" s="4">
        <v>0</v>
      </c>
    </row>
    <row r="17" spans="1:11" ht="12.75" customHeight="1" x14ac:dyDescent="0.2">
      <c r="A17" s="1" t="s">
        <v>33</v>
      </c>
      <c r="B17" s="1" t="s">
        <v>34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v>0</v>
      </c>
      <c r="I17" s="3">
        <v>0</v>
      </c>
      <c r="J17" s="4">
        <v>0</v>
      </c>
      <c r="K17" s="4">
        <v>0</v>
      </c>
    </row>
    <row r="18" spans="1:11" ht="12.75" customHeight="1" x14ac:dyDescent="0.2">
      <c r="A18" s="1" t="s">
        <v>35</v>
      </c>
      <c r="B18" s="1" t="s">
        <v>36</v>
      </c>
      <c r="C18" s="2">
        <v>32953249679</v>
      </c>
      <c r="D18" s="2">
        <v>0</v>
      </c>
      <c r="E18" s="2">
        <v>0</v>
      </c>
      <c r="F18" s="2">
        <v>32953249679</v>
      </c>
      <c r="G18" s="2">
        <v>474261737</v>
      </c>
      <c r="H18" s="3">
        <v>474261737</v>
      </c>
      <c r="I18" s="3">
        <v>32478987942</v>
      </c>
      <c r="J18" s="4">
        <v>6.0874207513467704</v>
      </c>
      <c r="K18" s="4">
        <v>1.4391956532961601</v>
      </c>
    </row>
    <row r="19" spans="1:11" ht="12.75" customHeight="1" x14ac:dyDescent="0.2">
      <c r="A19" s="1" t="s">
        <v>37</v>
      </c>
      <c r="B19" s="1" t="s">
        <v>11</v>
      </c>
      <c r="C19" s="2">
        <v>26317841662</v>
      </c>
      <c r="D19" s="2">
        <v>0</v>
      </c>
      <c r="E19" s="2">
        <v>0</v>
      </c>
      <c r="F19" s="2">
        <v>26317841662</v>
      </c>
      <c r="G19" s="2">
        <v>99186139</v>
      </c>
      <c r="H19" s="3">
        <v>99186139</v>
      </c>
      <c r="I19" s="3">
        <v>26218655523</v>
      </c>
      <c r="J19" s="4">
        <v>1.27311084510823</v>
      </c>
      <c r="K19" s="4">
        <v>0.37687793806896303</v>
      </c>
    </row>
    <row r="20" spans="1:11" ht="12.75" customHeight="1" x14ac:dyDescent="0.2">
      <c r="A20" s="1" t="s">
        <v>38</v>
      </c>
      <c r="B20" s="1" t="s">
        <v>39</v>
      </c>
      <c r="C20" s="2">
        <v>622797869</v>
      </c>
      <c r="D20" s="2">
        <v>0</v>
      </c>
      <c r="E20" s="2">
        <v>0</v>
      </c>
      <c r="F20" s="2">
        <v>622797869</v>
      </c>
      <c r="G20" s="2">
        <v>0</v>
      </c>
      <c r="H20" s="3">
        <v>0</v>
      </c>
      <c r="I20" s="3">
        <v>622797869</v>
      </c>
      <c r="J20" s="4">
        <v>0</v>
      </c>
      <c r="K20" s="4">
        <v>0</v>
      </c>
    </row>
    <row r="21" spans="1:11" ht="12.75" customHeight="1" x14ac:dyDescent="0.2">
      <c r="A21" s="1" t="s">
        <v>40</v>
      </c>
      <c r="B21" s="1" t="s">
        <v>41</v>
      </c>
      <c r="C21" s="2">
        <v>578890619</v>
      </c>
      <c r="D21" s="2">
        <v>0</v>
      </c>
      <c r="E21" s="2">
        <v>0</v>
      </c>
      <c r="F21" s="2">
        <v>578890619</v>
      </c>
      <c r="G21" s="2">
        <v>0</v>
      </c>
      <c r="H21" s="3">
        <v>0</v>
      </c>
      <c r="I21" s="3">
        <v>578890619</v>
      </c>
      <c r="J21" s="4">
        <v>0</v>
      </c>
      <c r="K21" s="4">
        <v>0</v>
      </c>
    </row>
    <row r="22" spans="1:11" ht="12.75" customHeight="1" x14ac:dyDescent="0.2">
      <c r="A22" s="1" t="s">
        <v>42</v>
      </c>
      <c r="B22" s="1" t="s">
        <v>43</v>
      </c>
      <c r="C22" s="2">
        <v>43907250</v>
      </c>
      <c r="D22" s="2">
        <v>0</v>
      </c>
      <c r="E22" s="2">
        <v>0</v>
      </c>
      <c r="F22" s="2">
        <v>43907250</v>
      </c>
      <c r="G22" s="2">
        <v>0</v>
      </c>
      <c r="H22" s="3">
        <v>0</v>
      </c>
      <c r="I22" s="3">
        <v>43907250</v>
      </c>
      <c r="J22" s="4">
        <v>0</v>
      </c>
      <c r="K22" s="4">
        <v>0</v>
      </c>
    </row>
    <row r="23" spans="1:11" ht="12.75" customHeight="1" x14ac:dyDescent="0.2">
      <c r="A23" s="1" t="s">
        <v>44</v>
      </c>
      <c r="B23" s="1" t="s">
        <v>45</v>
      </c>
      <c r="C23" s="2">
        <v>8652023793</v>
      </c>
      <c r="D23" s="2">
        <v>0</v>
      </c>
      <c r="E23" s="2">
        <v>0</v>
      </c>
      <c r="F23" s="2">
        <v>8652023793</v>
      </c>
      <c r="G23" s="2">
        <v>103500</v>
      </c>
      <c r="H23" s="3">
        <v>103500</v>
      </c>
      <c r="I23" s="3">
        <v>8651920293</v>
      </c>
      <c r="J23" s="4">
        <v>1.3284817192924601E-3</v>
      </c>
      <c r="K23" s="4">
        <v>1.19625191141681E-3</v>
      </c>
    </row>
    <row r="24" spans="1:11" ht="12.75" customHeight="1" x14ac:dyDescent="0.2">
      <c r="A24" s="1" t="s">
        <v>46</v>
      </c>
      <c r="B24" s="1" t="s">
        <v>47</v>
      </c>
      <c r="C24" s="2">
        <v>4568075537</v>
      </c>
      <c r="D24" s="2">
        <v>0</v>
      </c>
      <c r="E24" s="2">
        <v>0</v>
      </c>
      <c r="F24" s="2">
        <v>4568075537</v>
      </c>
      <c r="G24" s="2">
        <v>103500</v>
      </c>
      <c r="H24" s="3">
        <v>103500</v>
      </c>
      <c r="I24" s="3">
        <v>4567972037</v>
      </c>
      <c r="J24" s="4">
        <v>1.3284817192924601E-3</v>
      </c>
      <c r="K24" s="4">
        <v>2.2657243550743E-3</v>
      </c>
    </row>
    <row r="25" spans="1:11" ht="12.75" customHeight="1" x14ac:dyDescent="0.2">
      <c r="A25" s="1" t="s">
        <v>48</v>
      </c>
      <c r="B25" s="1" t="s">
        <v>49</v>
      </c>
      <c r="C25" s="2">
        <v>4083948256</v>
      </c>
      <c r="D25" s="2">
        <v>0</v>
      </c>
      <c r="E25" s="2">
        <v>0</v>
      </c>
      <c r="F25" s="2">
        <v>4083948256</v>
      </c>
      <c r="G25" s="2">
        <v>0</v>
      </c>
      <c r="H25" s="3">
        <v>0</v>
      </c>
      <c r="I25" s="3">
        <v>4083948256</v>
      </c>
      <c r="J25" s="4">
        <v>0</v>
      </c>
      <c r="K25" s="4">
        <v>0</v>
      </c>
    </row>
    <row r="26" spans="1:11" ht="12.75" customHeight="1" x14ac:dyDescent="0.2">
      <c r="A26" s="1" t="s">
        <v>50</v>
      </c>
      <c r="B26" s="1" t="s">
        <v>51</v>
      </c>
      <c r="C26" s="2">
        <v>3100000000</v>
      </c>
      <c r="D26" s="2">
        <v>0</v>
      </c>
      <c r="E26" s="2">
        <v>0</v>
      </c>
      <c r="F26" s="2">
        <v>3100000000</v>
      </c>
      <c r="G26" s="2">
        <v>74651230</v>
      </c>
      <c r="H26" s="3">
        <v>74651230</v>
      </c>
      <c r="I26" s="3">
        <v>3025348770</v>
      </c>
      <c r="J26" s="4">
        <v>0.95819125002605998</v>
      </c>
      <c r="K26" s="4">
        <v>2.40810419354839</v>
      </c>
    </row>
    <row r="27" spans="1:11" ht="12.75" customHeight="1" x14ac:dyDescent="0.2">
      <c r="A27" s="1" t="s">
        <v>52</v>
      </c>
      <c r="B27" s="1" t="s">
        <v>21</v>
      </c>
      <c r="C27" s="2">
        <v>1600000000</v>
      </c>
      <c r="D27" s="2">
        <v>0</v>
      </c>
      <c r="E27" s="2">
        <v>0</v>
      </c>
      <c r="F27" s="2">
        <v>1600000000</v>
      </c>
      <c r="G27" s="2">
        <v>5147500</v>
      </c>
      <c r="H27" s="3">
        <v>5147500</v>
      </c>
      <c r="I27" s="3">
        <v>1594852500</v>
      </c>
      <c r="J27" s="4">
        <v>6.6071107730028597E-2</v>
      </c>
      <c r="K27" s="4">
        <v>0.32171875</v>
      </c>
    </row>
    <row r="28" spans="1:11" ht="12.75" customHeight="1" x14ac:dyDescent="0.2">
      <c r="A28" s="1" t="s">
        <v>53</v>
      </c>
      <c r="B28" s="1" t="s">
        <v>25</v>
      </c>
      <c r="C28" s="2">
        <v>1500000000</v>
      </c>
      <c r="D28" s="2">
        <v>0</v>
      </c>
      <c r="E28" s="2">
        <v>0</v>
      </c>
      <c r="F28" s="2">
        <v>1500000000</v>
      </c>
      <c r="G28" s="2">
        <v>69503730</v>
      </c>
      <c r="H28" s="3">
        <v>69503730</v>
      </c>
      <c r="I28" s="3">
        <v>1430496270</v>
      </c>
      <c r="J28" s="4">
        <v>0.89212014229603098</v>
      </c>
      <c r="K28" s="4">
        <v>4.6335819999999996</v>
      </c>
    </row>
    <row r="29" spans="1:11" ht="12.75" customHeight="1" x14ac:dyDescent="0.2">
      <c r="A29" s="1" t="s">
        <v>54</v>
      </c>
      <c r="B29" s="1" t="s">
        <v>55</v>
      </c>
      <c r="C29" s="2">
        <v>2320000000</v>
      </c>
      <c r="D29" s="2">
        <v>0</v>
      </c>
      <c r="E29" s="2">
        <v>0</v>
      </c>
      <c r="F29" s="2">
        <v>2320000000</v>
      </c>
      <c r="G29" s="2">
        <v>2386145</v>
      </c>
      <c r="H29" s="3">
        <v>2386145</v>
      </c>
      <c r="I29" s="3">
        <v>2317613855</v>
      </c>
      <c r="J29" s="4">
        <v>3.0627536348609801E-2</v>
      </c>
      <c r="K29" s="4">
        <v>0.102851077586207</v>
      </c>
    </row>
    <row r="30" spans="1:11" ht="12.75" customHeight="1" x14ac:dyDescent="0.2">
      <c r="A30" s="1" t="s">
        <v>56</v>
      </c>
      <c r="B30" s="1" t="s">
        <v>57</v>
      </c>
      <c r="C30" s="2">
        <v>1100000000</v>
      </c>
      <c r="D30" s="2">
        <v>0</v>
      </c>
      <c r="E30" s="2">
        <v>0</v>
      </c>
      <c r="F30" s="2">
        <v>1100000000</v>
      </c>
      <c r="G30" s="2">
        <v>2374145</v>
      </c>
      <c r="H30" s="3">
        <v>2374145</v>
      </c>
      <c r="I30" s="3">
        <v>1097625855</v>
      </c>
      <c r="J30" s="4">
        <v>3.04735094826049E-2</v>
      </c>
      <c r="K30" s="4">
        <v>0.21583136363636399</v>
      </c>
    </row>
    <row r="31" spans="1:11" ht="12.75" customHeight="1" x14ac:dyDescent="0.2">
      <c r="A31" s="1" t="s">
        <v>58</v>
      </c>
      <c r="B31" s="1" t="s">
        <v>59</v>
      </c>
      <c r="C31" s="2">
        <v>1200000000</v>
      </c>
      <c r="D31" s="2">
        <v>0</v>
      </c>
      <c r="E31" s="2">
        <v>0</v>
      </c>
      <c r="F31" s="2">
        <v>1200000000</v>
      </c>
      <c r="G31" s="2">
        <v>0</v>
      </c>
      <c r="H31" s="3">
        <v>0</v>
      </c>
      <c r="I31" s="3">
        <v>1200000000</v>
      </c>
      <c r="J31" s="4">
        <v>0</v>
      </c>
      <c r="K31" s="4">
        <v>0</v>
      </c>
    </row>
    <row r="32" spans="1:11" ht="12.75" customHeight="1" x14ac:dyDescent="0.2">
      <c r="A32" s="1" t="s">
        <v>60</v>
      </c>
      <c r="B32" s="1" t="s">
        <v>61</v>
      </c>
      <c r="C32" s="2">
        <v>20000000</v>
      </c>
      <c r="D32" s="2">
        <v>0</v>
      </c>
      <c r="E32" s="2">
        <v>0</v>
      </c>
      <c r="F32" s="2">
        <v>20000000</v>
      </c>
      <c r="G32" s="2">
        <v>12000</v>
      </c>
      <c r="H32" s="3">
        <v>12000</v>
      </c>
      <c r="I32" s="3">
        <v>19988000</v>
      </c>
      <c r="J32" s="4">
        <v>1.54026866004923E-4</v>
      </c>
      <c r="K32" s="4">
        <v>0.06</v>
      </c>
    </row>
    <row r="33" spans="1:11" ht="12.75" customHeight="1" x14ac:dyDescent="0.2">
      <c r="A33" s="1" t="s">
        <v>62</v>
      </c>
      <c r="B33" s="1" t="s">
        <v>31</v>
      </c>
      <c r="C33" s="2">
        <v>1250000000</v>
      </c>
      <c r="D33" s="2">
        <v>0</v>
      </c>
      <c r="E33" s="2">
        <v>0</v>
      </c>
      <c r="F33" s="2">
        <v>1250000000</v>
      </c>
      <c r="G33" s="2">
        <v>5644257</v>
      </c>
      <c r="H33" s="3">
        <v>5644257</v>
      </c>
      <c r="I33" s="3">
        <v>1244355743</v>
      </c>
      <c r="J33" s="4">
        <v>7.2447268053029201E-2</v>
      </c>
      <c r="K33" s="4">
        <v>0.45154055999999998</v>
      </c>
    </row>
    <row r="34" spans="1:11" ht="12.75" customHeight="1" x14ac:dyDescent="0.2">
      <c r="A34" s="1" t="s">
        <v>63</v>
      </c>
      <c r="B34" s="1" t="s">
        <v>34</v>
      </c>
      <c r="C34" s="2">
        <v>1250000000</v>
      </c>
      <c r="D34" s="2">
        <v>0</v>
      </c>
      <c r="E34" s="2">
        <v>0</v>
      </c>
      <c r="F34" s="2">
        <v>1250000000</v>
      </c>
      <c r="G34" s="2">
        <v>5644257</v>
      </c>
      <c r="H34" s="3">
        <v>5644257</v>
      </c>
      <c r="I34" s="3">
        <v>1244355743</v>
      </c>
      <c r="J34" s="4">
        <v>7.2447268053029201E-2</v>
      </c>
      <c r="K34" s="4">
        <v>0.45154055999999998</v>
      </c>
    </row>
    <row r="35" spans="1:11" ht="12.75" customHeight="1" x14ac:dyDescent="0.2">
      <c r="A35" s="1" t="s">
        <v>64</v>
      </c>
      <c r="B35" s="1" t="s">
        <v>65</v>
      </c>
      <c r="C35" s="2">
        <v>195000000</v>
      </c>
      <c r="D35" s="2">
        <v>0</v>
      </c>
      <c r="E35" s="2">
        <v>0</v>
      </c>
      <c r="F35" s="2">
        <v>195000000</v>
      </c>
      <c r="G35" s="2">
        <v>13641500</v>
      </c>
      <c r="H35" s="3">
        <v>13641500</v>
      </c>
      <c r="I35" s="3">
        <v>181358500</v>
      </c>
      <c r="J35" s="4">
        <v>0.17509645771717999</v>
      </c>
      <c r="K35" s="4">
        <v>6.9956410256410297</v>
      </c>
    </row>
    <row r="36" spans="1:11" ht="12.75" customHeight="1" x14ac:dyDescent="0.2">
      <c r="A36" s="1" t="s">
        <v>66</v>
      </c>
      <c r="B36" s="1" t="s">
        <v>67</v>
      </c>
      <c r="C36" s="2">
        <v>5000000</v>
      </c>
      <c r="D36" s="2">
        <v>0</v>
      </c>
      <c r="E36" s="2">
        <v>0</v>
      </c>
      <c r="F36" s="2">
        <v>5000000</v>
      </c>
      <c r="G36" s="2">
        <v>0</v>
      </c>
      <c r="H36" s="3">
        <v>0</v>
      </c>
      <c r="I36" s="3">
        <v>5000000</v>
      </c>
      <c r="J36" s="4">
        <v>0</v>
      </c>
      <c r="K36" s="4">
        <v>0</v>
      </c>
    </row>
    <row r="37" spans="1:11" ht="12.75" customHeight="1" x14ac:dyDescent="0.2">
      <c r="A37" s="1" t="s">
        <v>68</v>
      </c>
      <c r="B37" s="1" t="s">
        <v>69</v>
      </c>
      <c r="C37" s="2">
        <v>50000000</v>
      </c>
      <c r="D37" s="2">
        <v>0</v>
      </c>
      <c r="E37" s="2">
        <v>0</v>
      </c>
      <c r="F37" s="2">
        <v>50000000</v>
      </c>
      <c r="G37" s="2">
        <v>0</v>
      </c>
      <c r="H37" s="3">
        <v>0</v>
      </c>
      <c r="I37" s="3">
        <v>50000000</v>
      </c>
      <c r="J37" s="4">
        <v>0</v>
      </c>
      <c r="K37" s="4">
        <v>0</v>
      </c>
    </row>
    <row r="38" spans="1:11" ht="12.75" customHeight="1" x14ac:dyDescent="0.2">
      <c r="A38" s="1" t="s">
        <v>70</v>
      </c>
      <c r="B38" s="1" t="s">
        <v>71</v>
      </c>
      <c r="C38" s="2">
        <v>15000000</v>
      </c>
      <c r="D38" s="2">
        <v>0</v>
      </c>
      <c r="E38" s="2">
        <v>0</v>
      </c>
      <c r="F38" s="2">
        <v>15000000</v>
      </c>
      <c r="G38" s="2">
        <v>0</v>
      </c>
      <c r="H38" s="3">
        <v>0</v>
      </c>
      <c r="I38" s="3">
        <v>15000000</v>
      </c>
      <c r="J38" s="4">
        <v>0</v>
      </c>
      <c r="K38" s="4">
        <v>0</v>
      </c>
    </row>
    <row r="39" spans="1:11" ht="12.75" customHeight="1" x14ac:dyDescent="0.2">
      <c r="A39" s="1" t="s">
        <v>72</v>
      </c>
      <c r="B39" s="1" t="s">
        <v>73</v>
      </c>
      <c r="C39" s="2">
        <v>100000000</v>
      </c>
      <c r="D39" s="2">
        <v>0</v>
      </c>
      <c r="E39" s="2">
        <v>0</v>
      </c>
      <c r="F39" s="2">
        <v>100000000</v>
      </c>
      <c r="G39" s="2">
        <v>13609500</v>
      </c>
      <c r="H39" s="3">
        <v>13609500</v>
      </c>
      <c r="I39" s="3">
        <v>86390500</v>
      </c>
      <c r="J39" s="4">
        <v>0.17468571940783401</v>
      </c>
      <c r="K39" s="4">
        <v>13.609500000000001</v>
      </c>
    </row>
    <row r="40" spans="1:11" ht="12.75" customHeight="1" x14ac:dyDescent="0.2">
      <c r="A40" s="1" t="s">
        <v>74</v>
      </c>
      <c r="B40" s="1" t="s">
        <v>75</v>
      </c>
      <c r="C40" s="2">
        <v>10000000</v>
      </c>
      <c r="D40" s="2">
        <v>0</v>
      </c>
      <c r="E40" s="2">
        <v>0</v>
      </c>
      <c r="F40" s="2">
        <v>10000000</v>
      </c>
      <c r="G40" s="2">
        <v>0</v>
      </c>
      <c r="H40" s="3">
        <v>0</v>
      </c>
      <c r="I40" s="3">
        <v>10000000</v>
      </c>
      <c r="J40" s="4">
        <v>0</v>
      </c>
      <c r="K40" s="4">
        <v>0</v>
      </c>
    </row>
    <row r="41" spans="1:11" ht="12.75" customHeight="1" x14ac:dyDescent="0.2">
      <c r="A41" s="1" t="s">
        <v>76</v>
      </c>
      <c r="B41" s="1" t="s">
        <v>77</v>
      </c>
      <c r="C41" s="2">
        <v>15000000</v>
      </c>
      <c r="D41" s="2">
        <v>0</v>
      </c>
      <c r="E41" s="2">
        <v>0</v>
      </c>
      <c r="F41" s="2">
        <v>15000000</v>
      </c>
      <c r="G41" s="2">
        <v>32000</v>
      </c>
      <c r="H41" s="3">
        <v>32000</v>
      </c>
      <c r="I41" s="3">
        <v>14968000</v>
      </c>
      <c r="J41" s="4">
        <v>4.1073830934646198E-4</v>
      </c>
      <c r="K41" s="4">
        <v>0.21333333333333299</v>
      </c>
    </row>
    <row r="42" spans="1:11" ht="12.75" customHeight="1" x14ac:dyDescent="0.2">
      <c r="A42" s="1" t="s">
        <v>78</v>
      </c>
      <c r="B42" s="1" t="s">
        <v>79</v>
      </c>
      <c r="C42" s="2">
        <v>148020000</v>
      </c>
      <c r="D42" s="2">
        <v>0</v>
      </c>
      <c r="E42" s="2">
        <v>0</v>
      </c>
      <c r="F42" s="2">
        <v>148020000</v>
      </c>
      <c r="G42" s="2">
        <v>2145167</v>
      </c>
      <c r="H42" s="3">
        <v>2145167</v>
      </c>
      <c r="I42" s="3">
        <v>145874833</v>
      </c>
      <c r="J42" s="4">
        <v>2.7534445838932001E-2</v>
      </c>
      <c r="K42" s="4">
        <v>1.44924131874071</v>
      </c>
    </row>
    <row r="43" spans="1:11" ht="12.75" customHeight="1" x14ac:dyDescent="0.2">
      <c r="A43" s="1" t="s">
        <v>80</v>
      </c>
      <c r="B43" s="1" t="s">
        <v>81</v>
      </c>
      <c r="C43" s="2">
        <v>20600000</v>
      </c>
      <c r="D43" s="2">
        <v>0</v>
      </c>
      <c r="E43" s="2">
        <v>0</v>
      </c>
      <c r="F43" s="2">
        <v>20600000</v>
      </c>
      <c r="G43" s="2">
        <v>190000</v>
      </c>
      <c r="H43" s="3">
        <v>190000</v>
      </c>
      <c r="I43" s="3">
        <v>20410000</v>
      </c>
      <c r="J43" s="4">
        <v>2.4387587117446199E-3</v>
      </c>
      <c r="K43" s="4">
        <v>0.92233009708737901</v>
      </c>
    </row>
    <row r="44" spans="1:11" ht="12.75" customHeight="1" x14ac:dyDescent="0.2">
      <c r="A44" s="1" t="s">
        <v>82</v>
      </c>
      <c r="B44" s="1" t="s">
        <v>83</v>
      </c>
      <c r="C44" s="2">
        <v>103000000</v>
      </c>
      <c r="D44" s="2">
        <v>0</v>
      </c>
      <c r="E44" s="2">
        <v>0</v>
      </c>
      <c r="F44" s="2">
        <v>103000000</v>
      </c>
      <c r="G44" s="2">
        <v>1955167</v>
      </c>
      <c r="H44" s="3">
        <v>1955167</v>
      </c>
      <c r="I44" s="3">
        <v>101044833</v>
      </c>
      <c r="J44" s="4">
        <v>2.5095687127187301E-2</v>
      </c>
      <c r="K44" s="4">
        <v>1.8982203883495099</v>
      </c>
    </row>
    <row r="45" spans="1:11" ht="12.75" customHeight="1" x14ac:dyDescent="0.2">
      <c r="A45" s="1" t="s">
        <v>84</v>
      </c>
      <c r="B45" s="1" t="s">
        <v>85</v>
      </c>
      <c r="C45" s="2">
        <v>14420000</v>
      </c>
      <c r="D45" s="2">
        <v>0</v>
      </c>
      <c r="E45" s="2">
        <v>0</v>
      </c>
      <c r="F45" s="2">
        <v>14420000</v>
      </c>
      <c r="G45" s="2">
        <v>0</v>
      </c>
      <c r="H45" s="3">
        <v>0</v>
      </c>
      <c r="I45" s="3">
        <v>14420000</v>
      </c>
      <c r="J45" s="4">
        <v>0</v>
      </c>
      <c r="K45" s="4">
        <v>0</v>
      </c>
    </row>
    <row r="46" spans="1:11" ht="12.75" customHeight="1" x14ac:dyDescent="0.2">
      <c r="A46" s="1" t="s">
        <v>86</v>
      </c>
      <c r="B46" s="1" t="s">
        <v>87</v>
      </c>
      <c r="C46" s="2">
        <v>10000000</v>
      </c>
      <c r="D46" s="2">
        <v>0</v>
      </c>
      <c r="E46" s="2">
        <v>0</v>
      </c>
      <c r="F46" s="2">
        <v>10000000</v>
      </c>
      <c r="G46" s="2">
        <v>0</v>
      </c>
      <c r="H46" s="3">
        <v>0</v>
      </c>
      <c r="I46" s="3">
        <v>10000000</v>
      </c>
      <c r="J46" s="4">
        <v>0</v>
      </c>
      <c r="K46" s="4">
        <v>0</v>
      </c>
    </row>
    <row r="47" spans="1:11" ht="12.75" customHeight="1" x14ac:dyDescent="0.2">
      <c r="A47" s="1" t="s">
        <v>88</v>
      </c>
      <c r="B47" s="1" t="s">
        <v>89</v>
      </c>
      <c r="C47" s="2">
        <v>30000000</v>
      </c>
      <c r="D47" s="2">
        <v>0</v>
      </c>
      <c r="E47" s="2">
        <v>0</v>
      </c>
      <c r="F47" s="2">
        <v>30000000</v>
      </c>
      <c r="G47" s="2">
        <v>614340</v>
      </c>
      <c r="H47" s="3">
        <v>614340</v>
      </c>
      <c r="I47" s="3">
        <v>29385660</v>
      </c>
      <c r="J47" s="4">
        <v>7.8854054051220503E-3</v>
      </c>
      <c r="K47" s="4">
        <v>2.0478000000000001</v>
      </c>
    </row>
    <row r="48" spans="1:11" ht="12.75" customHeight="1" x14ac:dyDescent="0.2">
      <c r="A48" s="1" t="s">
        <v>90</v>
      </c>
      <c r="B48" s="1" t="s">
        <v>91</v>
      </c>
      <c r="C48" s="2">
        <v>30000000</v>
      </c>
      <c r="D48" s="2">
        <v>0</v>
      </c>
      <c r="E48" s="2">
        <v>0</v>
      </c>
      <c r="F48" s="2">
        <v>30000000</v>
      </c>
      <c r="G48" s="2">
        <v>614340</v>
      </c>
      <c r="H48" s="3">
        <v>614340</v>
      </c>
      <c r="I48" s="3">
        <v>29385660</v>
      </c>
      <c r="J48" s="4">
        <v>7.8854054051220503E-3</v>
      </c>
      <c r="K48" s="4">
        <v>2.0478000000000001</v>
      </c>
    </row>
    <row r="49" spans="1:11" ht="12.75" customHeight="1" x14ac:dyDescent="0.2">
      <c r="A49" s="1" t="s">
        <v>92</v>
      </c>
      <c r="B49" s="1" t="s">
        <v>93</v>
      </c>
      <c r="C49" s="2">
        <v>10000000000</v>
      </c>
      <c r="D49" s="2">
        <v>0</v>
      </c>
      <c r="E49" s="2">
        <v>0</v>
      </c>
      <c r="F49" s="2">
        <v>10000000000</v>
      </c>
      <c r="G49" s="2">
        <v>0</v>
      </c>
      <c r="H49" s="3">
        <v>0</v>
      </c>
      <c r="I49" s="3">
        <v>10000000000</v>
      </c>
      <c r="J49" s="4">
        <v>0</v>
      </c>
      <c r="K49" s="4">
        <v>0</v>
      </c>
    </row>
    <row r="50" spans="1:11" ht="12.75" customHeight="1" x14ac:dyDescent="0.2">
      <c r="A50" s="1" t="s">
        <v>94</v>
      </c>
      <c r="B50" s="1" t="s">
        <v>95</v>
      </c>
      <c r="C50" s="2">
        <v>10000000000</v>
      </c>
      <c r="D50" s="2">
        <v>0</v>
      </c>
      <c r="E50" s="2">
        <v>0</v>
      </c>
      <c r="F50" s="2">
        <v>10000000000</v>
      </c>
      <c r="G50" s="2">
        <v>0</v>
      </c>
      <c r="H50" s="3">
        <v>0</v>
      </c>
      <c r="I50" s="3">
        <v>10000000000</v>
      </c>
      <c r="J50" s="4">
        <v>0</v>
      </c>
      <c r="K50" s="4">
        <v>0</v>
      </c>
    </row>
    <row r="51" spans="1:11" ht="12.75" customHeight="1" x14ac:dyDescent="0.2">
      <c r="A51" s="1" t="s">
        <v>96</v>
      </c>
      <c r="B51" s="1" t="s">
        <v>97</v>
      </c>
      <c r="C51" s="2">
        <v>1615678985</v>
      </c>
      <c r="D51" s="2">
        <v>0</v>
      </c>
      <c r="E51" s="2">
        <v>0</v>
      </c>
      <c r="F51" s="2">
        <v>1615678985</v>
      </c>
      <c r="G51" s="2">
        <v>108000</v>
      </c>
      <c r="H51" s="3">
        <v>108000</v>
      </c>
      <c r="I51" s="3">
        <v>1615570985</v>
      </c>
      <c r="J51" s="4">
        <v>1.38624179404431E-3</v>
      </c>
      <c r="K51" s="4">
        <v>6.6844961779335098E-3</v>
      </c>
    </row>
    <row r="52" spans="1:11" ht="12.75" customHeight="1" x14ac:dyDescent="0.2">
      <c r="A52" s="1" t="s">
        <v>98</v>
      </c>
      <c r="B52" s="1" t="s">
        <v>99</v>
      </c>
      <c r="C52" s="2">
        <v>338079985</v>
      </c>
      <c r="D52" s="2">
        <v>0</v>
      </c>
      <c r="E52" s="2">
        <v>0</v>
      </c>
      <c r="F52" s="2">
        <v>338079985</v>
      </c>
      <c r="G52" s="2">
        <v>0</v>
      </c>
      <c r="H52" s="3">
        <v>0</v>
      </c>
      <c r="I52" s="3">
        <v>338079985</v>
      </c>
      <c r="J52" s="4">
        <v>0</v>
      </c>
      <c r="K52" s="4">
        <v>0</v>
      </c>
    </row>
    <row r="53" spans="1:11" ht="12.75" customHeight="1" x14ac:dyDescent="0.2">
      <c r="A53" s="1" t="s">
        <v>100</v>
      </c>
      <c r="B53" s="1" t="s">
        <v>101</v>
      </c>
      <c r="C53" s="2">
        <v>338079985</v>
      </c>
      <c r="D53" s="2">
        <v>0</v>
      </c>
      <c r="E53" s="2">
        <v>0</v>
      </c>
      <c r="F53" s="2">
        <v>338079985</v>
      </c>
      <c r="G53" s="2">
        <v>0</v>
      </c>
      <c r="H53" s="3">
        <v>0</v>
      </c>
      <c r="I53" s="3">
        <v>338079985</v>
      </c>
      <c r="J53" s="4">
        <v>0</v>
      </c>
      <c r="K53" s="4">
        <v>0</v>
      </c>
    </row>
    <row r="54" spans="1:11" ht="12.75" customHeight="1" x14ac:dyDescent="0.2">
      <c r="A54" s="1" t="s">
        <v>102</v>
      </c>
      <c r="B54" s="1" t="s">
        <v>103</v>
      </c>
      <c r="C54" s="2">
        <v>100000000</v>
      </c>
      <c r="D54" s="2">
        <v>0</v>
      </c>
      <c r="E54" s="2">
        <v>0</v>
      </c>
      <c r="F54" s="2">
        <v>100000000</v>
      </c>
      <c r="G54" s="2">
        <v>108000</v>
      </c>
      <c r="H54" s="3">
        <v>108000</v>
      </c>
      <c r="I54" s="3">
        <v>99892000</v>
      </c>
      <c r="J54" s="4">
        <v>1.38624179404431E-3</v>
      </c>
      <c r="K54" s="4">
        <v>0.108</v>
      </c>
    </row>
    <row r="55" spans="1:11" ht="12.75" customHeight="1" x14ac:dyDescent="0.2">
      <c r="A55" s="1" t="s">
        <v>104</v>
      </c>
      <c r="B55" s="1" t="s">
        <v>105</v>
      </c>
      <c r="C55" s="2">
        <v>100000000</v>
      </c>
      <c r="D55" s="2">
        <v>0</v>
      </c>
      <c r="E55" s="2">
        <v>0</v>
      </c>
      <c r="F55" s="2">
        <v>100000000</v>
      </c>
      <c r="G55" s="2">
        <v>108000</v>
      </c>
      <c r="H55" s="3">
        <v>108000</v>
      </c>
      <c r="I55" s="3">
        <v>99892000</v>
      </c>
      <c r="J55" s="4">
        <v>1.38624179404431E-3</v>
      </c>
      <c r="K55" s="4">
        <v>0.108</v>
      </c>
    </row>
    <row r="56" spans="1:11" ht="12.75" customHeight="1" x14ac:dyDescent="0.2">
      <c r="A56" s="1" t="s">
        <v>106</v>
      </c>
      <c r="B56" s="1" t="s">
        <v>107</v>
      </c>
      <c r="C56" s="2">
        <v>1177599000</v>
      </c>
      <c r="D56" s="2">
        <v>0</v>
      </c>
      <c r="E56" s="2">
        <v>0</v>
      </c>
      <c r="F56" s="2">
        <v>1177599000</v>
      </c>
      <c r="G56" s="2">
        <v>0</v>
      </c>
      <c r="H56" s="3">
        <v>0</v>
      </c>
      <c r="I56" s="3">
        <v>1177599000</v>
      </c>
      <c r="J56" s="4">
        <v>0</v>
      </c>
      <c r="K56" s="4">
        <v>0</v>
      </c>
    </row>
    <row r="57" spans="1:11" ht="12.75" customHeight="1" x14ac:dyDescent="0.2">
      <c r="A57" s="1" t="s">
        <v>108</v>
      </c>
      <c r="B57" s="1" t="s">
        <v>109</v>
      </c>
      <c r="C57" s="2">
        <v>1177599000</v>
      </c>
      <c r="D57" s="2">
        <v>0</v>
      </c>
      <c r="E57" s="2">
        <v>0</v>
      </c>
      <c r="F57" s="2">
        <v>1177599000</v>
      </c>
      <c r="G57" s="2">
        <v>0</v>
      </c>
      <c r="H57" s="3">
        <v>0</v>
      </c>
      <c r="I57" s="3">
        <v>1177599000</v>
      </c>
      <c r="J57" s="4">
        <v>0</v>
      </c>
      <c r="K57" s="4">
        <v>0</v>
      </c>
    </row>
    <row r="58" spans="1:11" ht="12.75" customHeight="1" x14ac:dyDescent="0.2">
      <c r="A58" s="1" t="s">
        <v>110</v>
      </c>
      <c r="B58" s="1" t="s">
        <v>111</v>
      </c>
      <c r="C58" s="2">
        <v>5019729032</v>
      </c>
      <c r="D58" s="2">
        <v>0</v>
      </c>
      <c r="E58" s="2">
        <v>0</v>
      </c>
      <c r="F58" s="2">
        <v>5019729032</v>
      </c>
      <c r="G58" s="2">
        <v>374967598</v>
      </c>
      <c r="H58" s="3">
        <v>374967598</v>
      </c>
      <c r="I58" s="3">
        <v>4644761434</v>
      </c>
      <c r="J58" s="4">
        <v>4.8129236644444999</v>
      </c>
      <c r="K58" s="4">
        <v>7.4698772704590102</v>
      </c>
    </row>
    <row r="59" spans="1:11" ht="12.75" customHeight="1" x14ac:dyDescent="0.2">
      <c r="A59" s="1" t="s">
        <v>112</v>
      </c>
      <c r="B59" s="1" t="s">
        <v>113</v>
      </c>
      <c r="C59" s="2">
        <v>5019729032</v>
      </c>
      <c r="D59" s="2">
        <v>0</v>
      </c>
      <c r="E59" s="2">
        <v>0</v>
      </c>
      <c r="F59" s="2">
        <v>5019729032</v>
      </c>
      <c r="G59" s="2">
        <v>374967598</v>
      </c>
      <c r="H59" s="3">
        <v>374967598</v>
      </c>
      <c r="I59" s="3">
        <v>4644761434</v>
      </c>
      <c r="J59" s="4">
        <v>4.8129236644444999</v>
      </c>
      <c r="K59" s="4">
        <v>7.4698772704590102</v>
      </c>
    </row>
    <row r="60" spans="1:11" ht="12.75" customHeight="1" x14ac:dyDescent="0.2">
      <c r="A60" s="1" t="s">
        <v>114</v>
      </c>
      <c r="B60" s="1" t="s">
        <v>115</v>
      </c>
      <c r="C60" s="2">
        <v>5019729032</v>
      </c>
      <c r="D60" s="2">
        <v>0</v>
      </c>
      <c r="E60" s="2">
        <v>0</v>
      </c>
      <c r="F60" s="2">
        <v>5019729032</v>
      </c>
      <c r="G60" s="2">
        <v>374967598</v>
      </c>
      <c r="H60" s="3">
        <v>374967598</v>
      </c>
      <c r="I60" s="3">
        <v>4644761434</v>
      </c>
      <c r="J60" s="4">
        <v>4.8129236644444999</v>
      </c>
      <c r="K60" s="4">
        <v>7.4698772704590102</v>
      </c>
    </row>
    <row r="61" spans="1:11" ht="12.75" customHeight="1" x14ac:dyDescent="0.2">
      <c r="A61" s="1" t="s">
        <v>116</v>
      </c>
      <c r="B61" s="1" t="s">
        <v>117</v>
      </c>
      <c r="C61" s="2">
        <v>107727870124</v>
      </c>
      <c r="D61" s="2">
        <v>0</v>
      </c>
      <c r="E61" s="2">
        <v>0</v>
      </c>
      <c r="F61" s="2">
        <v>107727870124</v>
      </c>
      <c r="G61" s="2">
        <v>7144648096</v>
      </c>
      <c r="H61" s="3">
        <v>7144648096</v>
      </c>
      <c r="I61" s="3">
        <v>100583222028</v>
      </c>
      <c r="J61" s="4">
        <v>91.705646244576897</v>
      </c>
      <c r="K61" s="4">
        <v>6.6321260113804898</v>
      </c>
    </row>
    <row r="62" spans="1:11" ht="12.75" customHeight="1" x14ac:dyDescent="0.2">
      <c r="A62" s="1" t="s">
        <v>118</v>
      </c>
      <c r="B62" s="1" t="s">
        <v>119</v>
      </c>
      <c r="C62" s="2">
        <v>107727870124</v>
      </c>
      <c r="D62" s="2">
        <v>0</v>
      </c>
      <c r="E62" s="2">
        <v>0</v>
      </c>
      <c r="F62" s="2">
        <v>107727870124</v>
      </c>
      <c r="G62" s="2">
        <v>7144648096</v>
      </c>
      <c r="H62" s="3">
        <v>7144648096</v>
      </c>
      <c r="I62" s="3">
        <v>100583222028</v>
      </c>
      <c r="J62" s="4">
        <v>91.705646244576897</v>
      </c>
      <c r="K62" s="4">
        <v>6.6321260113804898</v>
      </c>
    </row>
    <row r="63" spans="1:11" ht="12.75" customHeight="1" x14ac:dyDescent="0.2">
      <c r="A63" s="1" t="s">
        <v>120</v>
      </c>
      <c r="B63" s="1" t="s">
        <v>121</v>
      </c>
      <c r="C63" s="2">
        <v>105727870124</v>
      </c>
      <c r="D63" s="2">
        <v>0</v>
      </c>
      <c r="E63" s="2">
        <v>0</v>
      </c>
      <c r="F63" s="2">
        <v>105727870124</v>
      </c>
      <c r="G63" s="2">
        <v>7144648096</v>
      </c>
      <c r="H63" s="3">
        <v>7144648096</v>
      </c>
      <c r="I63" s="3">
        <v>98583222028</v>
      </c>
      <c r="J63" s="4">
        <v>91.705646244576897</v>
      </c>
      <c r="K63" s="4">
        <v>6.7575825443382103</v>
      </c>
    </row>
    <row r="64" spans="1:11" ht="12.75" customHeight="1" x14ac:dyDescent="0.2">
      <c r="A64" s="1" t="s">
        <v>122</v>
      </c>
      <c r="B64" s="1" t="s">
        <v>123</v>
      </c>
      <c r="C64" s="2">
        <v>70732049518</v>
      </c>
      <c r="D64" s="2">
        <v>0</v>
      </c>
      <c r="E64" s="2">
        <v>0</v>
      </c>
      <c r="F64" s="2">
        <v>70732049518</v>
      </c>
      <c r="G64" s="2">
        <v>4824744936</v>
      </c>
      <c r="H64" s="3">
        <v>4824744936</v>
      </c>
      <c r="I64" s="3">
        <v>65907304582</v>
      </c>
      <c r="J64" s="4">
        <v>61.928361813766998</v>
      </c>
      <c r="K64" s="4">
        <v>6.8211581155614498</v>
      </c>
    </row>
    <row r="65" spans="1:14" ht="12.75" customHeight="1" x14ac:dyDescent="0.2">
      <c r="A65" s="1" t="s">
        <v>124</v>
      </c>
      <c r="B65" s="1" t="s">
        <v>125</v>
      </c>
      <c r="C65" s="2">
        <v>1250677713</v>
      </c>
      <c r="D65" s="2">
        <v>0</v>
      </c>
      <c r="E65" s="2">
        <v>0</v>
      </c>
      <c r="F65" s="2">
        <v>1250677713</v>
      </c>
      <c r="G65" s="2">
        <v>0</v>
      </c>
      <c r="H65" s="3">
        <v>0</v>
      </c>
      <c r="I65" s="3">
        <v>1250677713</v>
      </c>
      <c r="J65" s="4">
        <v>0</v>
      </c>
      <c r="K65" s="4">
        <v>0</v>
      </c>
    </row>
    <row r="66" spans="1:14" ht="12.75" customHeight="1" x14ac:dyDescent="0.2">
      <c r="A66" s="1" t="s">
        <v>126</v>
      </c>
      <c r="B66" s="1" t="s">
        <v>127</v>
      </c>
      <c r="C66" s="2">
        <v>1637836919</v>
      </c>
      <c r="D66" s="2">
        <v>0</v>
      </c>
      <c r="E66" s="2">
        <v>0</v>
      </c>
      <c r="F66" s="2">
        <v>1637836919</v>
      </c>
      <c r="G66" s="2">
        <v>0</v>
      </c>
      <c r="H66" s="3">
        <v>0</v>
      </c>
      <c r="I66" s="3">
        <v>1637836919</v>
      </c>
      <c r="J66" s="4">
        <v>0</v>
      </c>
      <c r="K66" s="4">
        <v>0</v>
      </c>
    </row>
    <row r="67" spans="1:14" ht="12.75" customHeight="1" x14ac:dyDescent="0.2">
      <c r="A67" s="1" t="s">
        <v>128</v>
      </c>
      <c r="B67" s="1" t="s">
        <v>129</v>
      </c>
      <c r="C67" s="2">
        <v>32107305974</v>
      </c>
      <c r="D67" s="2">
        <v>0</v>
      </c>
      <c r="E67" s="2">
        <v>0</v>
      </c>
      <c r="F67" s="2">
        <v>32107305974</v>
      </c>
      <c r="G67" s="2">
        <v>2319903160</v>
      </c>
      <c r="H67" s="3">
        <v>2319903160</v>
      </c>
      <c r="I67" s="3">
        <v>29787402814</v>
      </c>
      <c r="J67" s="4">
        <v>29.7772844308099</v>
      </c>
      <c r="K67" s="4">
        <v>7.2254681282777904</v>
      </c>
    </row>
    <row r="68" spans="1:14" ht="12.75" customHeight="1" x14ac:dyDescent="0.2">
      <c r="A68" s="1" t="s">
        <v>130</v>
      </c>
      <c r="B68" s="1" t="s">
        <v>131</v>
      </c>
      <c r="C68" s="2">
        <v>2000000000</v>
      </c>
      <c r="D68" s="2">
        <v>0</v>
      </c>
      <c r="E68" s="2">
        <v>0</v>
      </c>
      <c r="F68" s="2">
        <v>2000000000</v>
      </c>
      <c r="G68" s="2">
        <v>0</v>
      </c>
      <c r="H68" s="3">
        <v>0</v>
      </c>
      <c r="I68" s="3">
        <v>2000000000</v>
      </c>
      <c r="J68" s="4">
        <v>0</v>
      </c>
      <c r="K68" s="4">
        <v>0</v>
      </c>
    </row>
    <row r="69" spans="1:14" ht="12.75" customHeight="1" x14ac:dyDescent="0.2">
      <c r="A69" s="1" t="s">
        <v>132</v>
      </c>
      <c r="B69" s="1" t="s">
        <v>133</v>
      </c>
      <c r="C69" s="2">
        <v>2000000000</v>
      </c>
      <c r="D69" s="2">
        <v>0</v>
      </c>
      <c r="E69" s="2">
        <v>0</v>
      </c>
      <c r="F69" s="2">
        <v>2000000000</v>
      </c>
      <c r="G69" s="2">
        <v>0</v>
      </c>
      <c r="H69" s="3">
        <v>0</v>
      </c>
      <c r="I69" s="3">
        <v>2000000000</v>
      </c>
      <c r="J69" s="4">
        <v>0</v>
      </c>
      <c r="K69" s="4">
        <v>0</v>
      </c>
    </row>
    <row r="70" spans="1:14" ht="12.75" customHeight="1" x14ac:dyDescent="0.2">
      <c r="A70" s="1" t="s">
        <v>134</v>
      </c>
      <c r="B70" s="2">
        <v>140681119803</v>
      </c>
      <c r="C70" s="2">
        <v>0</v>
      </c>
      <c r="D70" s="2">
        <v>0</v>
      </c>
      <c r="E70" s="2">
        <v>140681119803</v>
      </c>
      <c r="F70" s="2">
        <v>7790848643</v>
      </c>
      <c r="G70" s="3">
        <v>7790848643</v>
      </c>
      <c r="H70" s="2">
        <v>132890271160</v>
      </c>
      <c r="I70" s="3">
        <v>100</v>
      </c>
      <c r="J70" s="3">
        <v>5.5379489827133597</v>
      </c>
      <c r="K70" s="1" t="s">
        <v>135</v>
      </c>
      <c r="L70" s="1" t="s">
        <v>136</v>
      </c>
      <c r="M70" s="1" t="s">
        <v>137</v>
      </c>
      <c r="N70" s="1" t="s">
        <v>138</v>
      </c>
    </row>
    <row r="71" spans="1:14" ht="12.75" customHeight="1" x14ac:dyDescent="0.2">
      <c r="A71" s="1" t="s">
        <v>139</v>
      </c>
      <c r="B71" s="1" t="s">
        <v>140</v>
      </c>
      <c r="C71" s="1" t="s">
        <v>141</v>
      </c>
    </row>
  </sheetData>
  <pageMargins left="0" right="0" top="0" bottom="0" header="0" footer="0"/>
  <pageSetup fitToWidth="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workbookViewId="0">
      <selection sqref="A1:XFD1048576"/>
    </sheetView>
  </sheetViews>
  <sheetFormatPr baseColWidth="10" defaultColWidth="6.85546875" defaultRowHeight="12.75" x14ac:dyDescent="0.2"/>
  <cols>
    <col min="1" max="1" width="7.28515625" customWidth="1"/>
    <col min="2" max="2" width="29.85546875" customWidth="1"/>
    <col min="3" max="3" width="13.28515625" customWidth="1"/>
    <col min="4" max="4" width="8.5703125" customWidth="1"/>
    <col min="5" max="5" width="11.85546875" customWidth="1"/>
    <col min="6" max="6" width="16.5703125" bestFit="1" customWidth="1"/>
    <col min="7" max="7" width="13.28515625" customWidth="1"/>
    <col min="8" max="8" width="14.42578125" customWidth="1"/>
    <col min="9" max="9" width="7.28515625" customWidth="1"/>
    <col min="10" max="10" width="24.140625" customWidth="1"/>
  </cols>
  <sheetData>
    <row r="1" spans="1:10" ht="15.75" x14ac:dyDescent="0.25">
      <c r="A1" s="16"/>
      <c r="B1" s="152" t="s">
        <v>152</v>
      </c>
      <c r="C1" s="152"/>
      <c r="D1" s="152"/>
      <c r="E1" s="152"/>
      <c r="F1" s="152"/>
      <c r="G1" s="152"/>
      <c r="H1" s="153"/>
      <c r="I1" s="17"/>
    </row>
    <row r="2" spans="1:10" ht="15.75" x14ac:dyDescent="0.25">
      <c r="A2" s="18"/>
      <c r="B2" s="155" t="s">
        <v>153</v>
      </c>
      <c r="C2" s="155"/>
      <c r="D2" s="155"/>
      <c r="E2" s="155"/>
      <c r="F2" s="155"/>
      <c r="G2" s="155"/>
      <c r="H2" s="154"/>
      <c r="I2" s="19"/>
    </row>
    <row r="3" spans="1:10" ht="15.75" x14ac:dyDescent="0.25">
      <c r="A3" s="18"/>
      <c r="B3" s="155" t="s">
        <v>154</v>
      </c>
      <c r="C3" s="155"/>
      <c r="D3" s="155"/>
      <c r="E3" s="155"/>
      <c r="F3" s="155"/>
      <c r="G3" s="155"/>
      <c r="H3" s="154"/>
      <c r="I3" s="19"/>
    </row>
    <row r="4" spans="1:10" ht="15.75" x14ac:dyDescent="0.25">
      <c r="A4" s="18"/>
      <c r="B4" s="155" t="s">
        <v>155</v>
      </c>
      <c r="C4" s="155"/>
      <c r="D4" s="155"/>
      <c r="E4" s="155"/>
      <c r="F4" s="155"/>
      <c r="G4" s="155"/>
      <c r="H4" s="154"/>
      <c r="I4" s="19"/>
    </row>
    <row r="5" spans="1:10" ht="15.75" x14ac:dyDescent="0.25">
      <c r="A5" s="18"/>
      <c r="B5" s="155" t="s">
        <v>161</v>
      </c>
      <c r="C5" s="155"/>
      <c r="D5" s="155"/>
      <c r="E5" s="155"/>
      <c r="F5" s="155"/>
      <c r="G5" s="155"/>
      <c r="H5" s="154"/>
      <c r="I5" s="19"/>
    </row>
    <row r="6" spans="1:10" ht="15.75" x14ac:dyDescent="0.25">
      <c r="A6" s="20"/>
      <c r="B6" s="21"/>
      <c r="C6" s="70"/>
      <c r="D6" s="70"/>
      <c r="E6" s="70"/>
      <c r="F6" s="70"/>
      <c r="G6" s="70"/>
      <c r="H6" s="154"/>
      <c r="I6" s="19"/>
    </row>
    <row r="7" spans="1:10" ht="16.5" thickBot="1" x14ac:dyDescent="0.3">
      <c r="A7" s="18"/>
      <c r="B7" s="23" t="s">
        <v>156</v>
      </c>
      <c r="C7" s="23"/>
      <c r="D7" s="23"/>
      <c r="E7" s="23"/>
      <c r="F7" s="23"/>
      <c r="G7" s="23"/>
      <c r="H7" s="154"/>
      <c r="I7" s="19"/>
    </row>
    <row r="8" spans="1:10" x14ac:dyDescent="0.2">
      <c r="A8" s="147" t="s">
        <v>142</v>
      </c>
      <c r="B8" s="149" t="s">
        <v>143</v>
      </c>
      <c r="C8" s="149" t="s">
        <v>144</v>
      </c>
      <c r="D8" s="149" t="s">
        <v>145</v>
      </c>
      <c r="E8" s="149"/>
      <c r="F8" s="149" t="s">
        <v>146</v>
      </c>
      <c r="G8" s="150" t="s">
        <v>147</v>
      </c>
      <c r="H8" s="142" t="s">
        <v>149</v>
      </c>
      <c r="I8" s="144" t="s">
        <v>148</v>
      </c>
    </row>
    <row r="9" spans="1:10" x14ac:dyDescent="0.2">
      <c r="A9" s="148"/>
      <c r="B9" s="146"/>
      <c r="C9" s="146"/>
      <c r="D9" s="71" t="s">
        <v>150</v>
      </c>
      <c r="E9" s="71" t="s">
        <v>151</v>
      </c>
      <c r="F9" s="146"/>
      <c r="G9" s="151"/>
      <c r="H9" s="143"/>
      <c r="I9" s="145"/>
    </row>
    <row r="10" spans="1:10" x14ac:dyDescent="0.2">
      <c r="A10" s="71">
        <v>1</v>
      </c>
      <c r="B10" s="71">
        <v>2</v>
      </c>
      <c r="C10" s="71">
        <v>3</v>
      </c>
      <c r="D10" s="146">
        <v>4</v>
      </c>
      <c r="E10" s="146"/>
      <c r="F10" s="71">
        <v>5</v>
      </c>
      <c r="G10" s="72">
        <v>6</v>
      </c>
      <c r="H10" s="72" t="s">
        <v>193</v>
      </c>
      <c r="I10" s="72">
        <v>8</v>
      </c>
      <c r="J10" s="79"/>
    </row>
    <row r="11" spans="1:10" s="9" customFormat="1" x14ac:dyDescent="0.2">
      <c r="A11" s="25" t="s">
        <v>6</v>
      </c>
      <c r="B11" s="26" t="s">
        <v>7</v>
      </c>
      <c r="C11" s="27">
        <v>140681119803</v>
      </c>
      <c r="D11" s="27">
        <v>0</v>
      </c>
      <c r="E11" s="27">
        <v>0</v>
      </c>
      <c r="F11" s="27">
        <v>140681119803</v>
      </c>
      <c r="G11" s="27">
        <v>7790848643</v>
      </c>
      <c r="H11" s="27">
        <v>132890271160</v>
      </c>
      <c r="I11" s="28">
        <v>100</v>
      </c>
      <c r="J11" s="79"/>
    </row>
    <row r="12" spans="1:10" s="9" customFormat="1" x14ac:dyDescent="0.2">
      <c r="A12" s="29"/>
      <c r="B12" s="30"/>
      <c r="C12" s="31"/>
      <c r="D12" s="31"/>
      <c r="E12" s="31"/>
      <c r="F12" s="31"/>
      <c r="G12" s="31"/>
      <c r="H12" s="31"/>
      <c r="I12" s="32"/>
      <c r="J12" s="79"/>
    </row>
    <row r="13" spans="1:10" s="9" customFormat="1" x14ac:dyDescent="0.2">
      <c r="A13" s="25" t="s">
        <v>8</v>
      </c>
      <c r="B13" s="26" t="s">
        <v>9</v>
      </c>
      <c r="C13" s="27">
        <v>0</v>
      </c>
      <c r="D13" s="27">
        <v>0</v>
      </c>
      <c r="E13" s="27">
        <v>0</v>
      </c>
      <c r="F13" s="27">
        <v>0</v>
      </c>
      <c r="G13" s="27">
        <v>171938810</v>
      </c>
      <c r="H13" s="27">
        <v>-171938810</v>
      </c>
      <c r="I13" s="28">
        <v>2.2069330040763302</v>
      </c>
      <c r="J13" s="79"/>
    </row>
    <row r="14" spans="1:10" x14ac:dyDescent="0.2">
      <c r="A14" s="33" t="s">
        <v>10</v>
      </c>
      <c r="B14" s="34" t="s">
        <v>11</v>
      </c>
      <c r="C14" s="35">
        <v>0</v>
      </c>
      <c r="D14" s="35">
        <v>0</v>
      </c>
      <c r="E14" s="35">
        <v>0</v>
      </c>
      <c r="F14" s="35">
        <v>0</v>
      </c>
      <c r="G14" s="35">
        <v>171938810</v>
      </c>
      <c r="H14" s="35">
        <v>-171938810</v>
      </c>
      <c r="I14" s="36">
        <v>2.2069330040763302</v>
      </c>
      <c r="J14" s="79"/>
    </row>
    <row r="15" spans="1:10" x14ac:dyDescent="0.2">
      <c r="A15" s="33" t="s">
        <v>12</v>
      </c>
      <c r="B15" s="34" t="s">
        <v>13</v>
      </c>
      <c r="C15" s="35">
        <v>0</v>
      </c>
      <c r="D15" s="35">
        <v>0</v>
      </c>
      <c r="E15" s="35">
        <v>0</v>
      </c>
      <c r="F15" s="35">
        <v>0</v>
      </c>
      <c r="G15" s="35">
        <v>171938810</v>
      </c>
      <c r="H15" s="35">
        <v>-171938810</v>
      </c>
      <c r="I15" s="36">
        <v>2.2069330040763302</v>
      </c>
      <c r="J15" s="79"/>
    </row>
    <row r="16" spans="1:10" x14ac:dyDescent="0.2">
      <c r="A16" s="33" t="s">
        <v>14</v>
      </c>
      <c r="B16" s="34" t="s">
        <v>15</v>
      </c>
      <c r="C16" s="35">
        <v>0</v>
      </c>
      <c r="D16" s="35">
        <v>0</v>
      </c>
      <c r="E16" s="35">
        <v>0</v>
      </c>
      <c r="F16" s="35">
        <v>0</v>
      </c>
      <c r="G16" s="35">
        <v>171938810</v>
      </c>
      <c r="H16" s="35">
        <v>-171938810</v>
      </c>
      <c r="I16" s="36">
        <v>2.2069330040763302</v>
      </c>
      <c r="J16" s="79"/>
    </row>
    <row r="17" spans="1:10" x14ac:dyDescent="0.2">
      <c r="A17" s="33" t="s">
        <v>16</v>
      </c>
      <c r="B17" s="34" t="s">
        <v>17</v>
      </c>
      <c r="C17" s="35">
        <v>0</v>
      </c>
      <c r="D17" s="35">
        <v>0</v>
      </c>
      <c r="E17" s="35">
        <v>0</v>
      </c>
      <c r="F17" s="35">
        <v>0</v>
      </c>
      <c r="G17" s="35">
        <v>171938810</v>
      </c>
      <c r="H17" s="35">
        <v>-171938810</v>
      </c>
      <c r="I17" s="36">
        <v>2.2069330040763302</v>
      </c>
      <c r="J17" s="79"/>
    </row>
    <row r="18" spans="1:10" x14ac:dyDescent="0.2">
      <c r="A18" s="33" t="s">
        <v>18</v>
      </c>
      <c r="B18" s="34" t="s">
        <v>19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6">
        <v>0</v>
      </c>
      <c r="J18" s="79"/>
    </row>
    <row r="19" spans="1:10" x14ac:dyDescent="0.2">
      <c r="A19" s="33" t="s">
        <v>20</v>
      </c>
      <c r="B19" s="34" t="s">
        <v>21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6">
        <v>0</v>
      </c>
      <c r="J19" s="79"/>
    </row>
    <row r="20" spans="1:10" x14ac:dyDescent="0.2">
      <c r="A20" s="33" t="s">
        <v>22</v>
      </c>
      <c r="B20" s="34" t="s">
        <v>23</v>
      </c>
      <c r="C20" s="35">
        <v>0</v>
      </c>
      <c r="D20" s="35">
        <v>0</v>
      </c>
      <c r="E20" s="35">
        <v>0</v>
      </c>
      <c r="F20" s="35">
        <v>0</v>
      </c>
      <c r="G20" s="35">
        <v>171938810</v>
      </c>
      <c r="H20" s="35">
        <v>-171938810</v>
      </c>
      <c r="I20" s="36">
        <v>2.2069330040763302</v>
      </c>
      <c r="J20" s="79"/>
    </row>
    <row r="21" spans="1:10" x14ac:dyDescent="0.2">
      <c r="A21" s="33" t="s">
        <v>24</v>
      </c>
      <c r="B21" s="34" t="s">
        <v>25</v>
      </c>
      <c r="C21" s="35">
        <v>0</v>
      </c>
      <c r="D21" s="35">
        <v>0</v>
      </c>
      <c r="E21" s="35">
        <v>0</v>
      </c>
      <c r="F21" s="35">
        <v>0</v>
      </c>
      <c r="G21" s="35">
        <v>171938810</v>
      </c>
      <c r="H21" s="35">
        <v>-171938810</v>
      </c>
      <c r="I21" s="36">
        <v>2.2069330040763302</v>
      </c>
      <c r="J21" s="79"/>
    </row>
    <row r="22" spans="1:10" x14ac:dyDescent="0.2">
      <c r="A22" s="33" t="s">
        <v>26</v>
      </c>
      <c r="B22" s="34" t="s">
        <v>27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6">
        <v>0</v>
      </c>
      <c r="J22" s="79"/>
    </row>
    <row r="23" spans="1:10" x14ac:dyDescent="0.2">
      <c r="A23" s="33" t="s">
        <v>28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6">
        <v>0</v>
      </c>
      <c r="J23" s="79"/>
    </row>
    <row r="24" spans="1:10" x14ac:dyDescent="0.2">
      <c r="A24" s="33" t="s">
        <v>30</v>
      </c>
      <c r="B24" s="34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6">
        <v>0</v>
      </c>
      <c r="J24" s="79"/>
    </row>
    <row r="25" spans="1:10" x14ac:dyDescent="0.2">
      <c r="A25" s="33" t="s">
        <v>32</v>
      </c>
      <c r="B25" s="34" t="s">
        <v>29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6">
        <v>0</v>
      </c>
      <c r="J25" s="79"/>
    </row>
    <row r="26" spans="1:10" x14ac:dyDescent="0.2">
      <c r="A26" s="33" t="s">
        <v>33</v>
      </c>
      <c r="B26" s="34" t="s">
        <v>34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v>0</v>
      </c>
      <c r="I26" s="36">
        <v>0</v>
      </c>
      <c r="J26" s="79"/>
    </row>
    <row r="27" spans="1:10" s="14" customFormat="1" x14ac:dyDescent="0.2">
      <c r="A27" s="25" t="s">
        <v>35</v>
      </c>
      <c r="B27" s="26" t="s">
        <v>36</v>
      </c>
      <c r="C27" s="27">
        <v>32953249679</v>
      </c>
      <c r="D27" s="27">
        <v>0</v>
      </c>
      <c r="E27" s="27">
        <v>0</v>
      </c>
      <c r="F27" s="27">
        <v>32953249679</v>
      </c>
      <c r="G27" s="27">
        <v>474261737</v>
      </c>
      <c r="H27" s="27">
        <v>32478987942</v>
      </c>
      <c r="I27" s="28">
        <v>6.0874207513467704</v>
      </c>
      <c r="J27" s="79"/>
    </row>
    <row r="28" spans="1:10" s="14" customFormat="1" x14ac:dyDescent="0.2">
      <c r="A28" s="25" t="s">
        <v>37</v>
      </c>
      <c r="B28" s="26" t="s">
        <v>11</v>
      </c>
      <c r="C28" s="27">
        <v>26317841662</v>
      </c>
      <c r="D28" s="27">
        <v>0</v>
      </c>
      <c r="E28" s="27">
        <v>0</v>
      </c>
      <c r="F28" s="27">
        <v>26317841662</v>
      </c>
      <c r="G28" s="27">
        <v>99186139</v>
      </c>
      <c r="H28" s="27">
        <v>26218655523</v>
      </c>
      <c r="I28" s="28">
        <v>1.27311084510823</v>
      </c>
      <c r="J28" s="79"/>
    </row>
    <row r="29" spans="1:10" s="15" customFormat="1" x14ac:dyDescent="0.2">
      <c r="A29" s="33" t="s">
        <v>38</v>
      </c>
      <c r="B29" s="34" t="s">
        <v>39</v>
      </c>
      <c r="C29" s="35">
        <v>622797869</v>
      </c>
      <c r="D29" s="35">
        <v>0</v>
      </c>
      <c r="E29" s="35">
        <v>0</v>
      </c>
      <c r="F29" s="35">
        <v>622797869</v>
      </c>
      <c r="G29" s="35">
        <v>0</v>
      </c>
      <c r="H29" s="35">
        <v>622797869</v>
      </c>
      <c r="I29" s="36">
        <v>0</v>
      </c>
      <c r="J29" s="79"/>
    </row>
    <row r="30" spans="1:10" s="15" customFormat="1" x14ac:dyDescent="0.2">
      <c r="A30" s="33" t="s">
        <v>40</v>
      </c>
      <c r="B30" s="34" t="s">
        <v>41</v>
      </c>
      <c r="C30" s="35">
        <v>578890619</v>
      </c>
      <c r="D30" s="35">
        <v>0</v>
      </c>
      <c r="E30" s="35">
        <v>0</v>
      </c>
      <c r="F30" s="35">
        <v>578890619</v>
      </c>
      <c r="G30" s="35">
        <v>0</v>
      </c>
      <c r="H30" s="35">
        <v>578890619</v>
      </c>
      <c r="I30" s="36">
        <v>0</v>
      </c>
      <c r="J30" s="79"/>
    </row>
    <row r="31" spans="1:10" s="15" customFormat="1" x14ac:dyDescent="0.2">
      <c r="A31" s="33" t="s">
        <v>42</v>
      </c>
      <c r="B31" s="34" t="s">
        <v>43</v>
      </c>
      <c r="C31" s="35">
        <v>43907250</v>
      </c>
      <c r="D31" s="35">
        <v>0</v>
      </c>
      <c r="E31" s="35">
        <v>0</v>
      </c>
      <c r="F31" s="35">
        <v>43907250</v>
      </c>
      <c r="G31" s="35">
        <v>0</v>
      </c>
      <c r="H31" s="35">
        <v>43907250</v>
      </c>
      <c r="I31" s="36">
        <v>0</v>
      </c>
      <c r="J31" s="79"/>
    </row>
    <row r="32" spans="1:10" s="15" customFormat="1" x14ac:dyDescent="0.2">
      <c r="A32" s="33" t="s">
        <v>44</v>
      </c>
      <c r="B32" s="34" t="s">
        <v>45</v>
      </c>
      <c r="C32" s="35">
        <v>8652023793</v>
      </c>
      <c r="D32" s="35">
        <v>0</v>
      </c>
      <c r="E32" s="35">
        <v>0</v>
      </c>
      <c r="F32" s="35">
        <v>8652023793</v>
      </c>
      <c r="G32" s="35">
        <v>103500</v>
      </c>
      <c r="H32" s="35">
        <v>8651920293</v>
      </c>
      <c r="I32" s="36">
        <v>1.3284817192924601E-3</v>
      </c>
      <c r="J32" s="79"/>
    </row>
    <row r="33" spans="1:10" s="15" customFormat="1" x14ac:dyDescent="0.2">
      <c r="A33" s="33" t="s">
        <v>46</v>
      </c>
      <c r="B33" s="34" t="s">
        <v>47</v>
      </c>
      <c r="C33" s="35">
        <v>4568075537</v>
      </c>
      <c r="D33" s="35">
        <v>0</v>
      </c>
      <c r="E33" s="35">
        <v>0</v>
      </c>
      <c r="F33" s="35">
        <v>4568075537</v>
      </c>
      <c r="G33" s="35">
        <v>103500</v>
      </c>
      <c r="H33" s="35">
        <v>4567972037</v>
      </c>
      <c r="I33" s="36">
        <v>1.3284817192924601E-3</v>
      </c>
      <c r="J33" s="79"/>
    </row>
    <row r="34" spans="1:10" s="15" customFormat="1" x14ac:dyDescent="0.2">
      <c r="A34" s="33" t="s">
        <v>48</v>
      </c>
      <c r="B34" s="34" t="s">
        <v>49</v>
      </c>
      <c r="C34" s="35">
        <v>4083948256</v>
      </c>
      <c r="D34" s="35">
        <v>0</v>
      </c>
      <c r="E34" s="35">
        <v>0</v>
      </c>
      <c r="F34" s="35">
        <v>4083948256</v>
      </c>
      <c r="G34" s="35">
        <v>0</v>
      </c>
      <c r="H34" s="35">
        <v>4083948256</v>
      </c>
      <c r="I34" s="36">
        <v>0</v>
      </c>
      <c r="J34" s="79"/>
    </row>
    <row r="35" spans="1:10" s="15" customFormat="1" x14ac:dyDescent="0.2">
      <c r="A35" s="33" t="s">
        <v>50</v>
      </c>
      <c r="B35" s="34" t="s">
        <v>51</v>
      </c>
      <c r="C35" s="35">
        <v>3100000000</v>
      </c>
      <c r="D35" s="35">
        <v>0</v>
      </c>
      <c r="E35" s="35">
        <v>0</v>
      </c>
      <c r="F35" s="35">
        <v>3100000000</v>
      </c>
      <c r="G35" s="35">
        <v>74651230</v>
      </c>
      <c r="H35" s="35">
        <v>3025348770</v>
      </c>
      <c r="I35" s="36">
        <v>0.95819125002605998</v>
      </c>
      <c r="J35" s="79"/>
    </row>
    <row r="36" spans="1:10" s="15" customFormat="1" x14ac:dyDescent="0.2">
      <c r="A36" s="33" t="s">
        <v>52</v>
      </c>
      <c r="B36" s="34" t="s">
        <v>21</v>
      </c>
      <c r="C36" s="35">
        <v>1600000000</v>
      </c>
      <c r="D36" s="35">
        <v>0</v>
      </c>
      <c r="E36" s="35">
        <v>0</v>
      </c>
      <c r="F36" s="35">
        <v>1600000000</v>
      </c>
      <c r="G36" s="35">
        <v>5147500</v>
      </c>
      <c r="H36" s="35">
        <v>1594852500</v>
      </c>
      <c r="I36" s="36">
        <v>6.6071107730028597E-2</v>
      </c>
      <c r="J36" s="79"/>
    </row>
    <row r="37" spans="1:10" s="15" customFormat="1" x14ac:dyDescent="0.2">
      <c r="A37" s="33" t="s">
        <v>53</v>
      </c>
      <c r="B37" s="34" t="s">
        <v>25</v>
      </c>
      <c r="C37" s="35">
        <v>1500000000</v>
      </c>
      <c r="D37" s="35">
        <v>0</v>
      </c>
      <c r="E37" s="35">
        <v>0</v>
      </c>
      <c r="F37" s="35">
        <v>1500000000</v>
      </c>
      <c r="G37" s="35">
        <v>69503730</v>
      </c>
      <c r="H37" s="35">
        <v>1430496270</v>
      </c>
      <c r="I37" s="36">
        <v>0.89212014229603098</v>
      </c>
      <c r="J37" s="79"/>
    </row>
    <row r="38" spans="1:10" s="15" customFormat="1" x14ac:dyDescent="0.2">
      <c r="A38" s="33" t="s">
        <v>54</v>
      </c>
      <c r="B38" s="34" t="s">
        <v>55</v>
      </c>
      <c r="C38" s="35">
        <v>2320000000</v>
      </c>
      <c r="D38" s="35">
        <v>0</v>
      </c>
      <c r="E38" s="35">
        <v>0</v>
      </c>
      <c r="F38" s="35">
        <v>2320000000</v>
      </c>
      <c r="G38" s="35">
        <v>2386145</v>
      </c>
      <c r="H38" s="35">
        <v>2317613855</v>
      </c>
      <c r="I38" s="36">
        <v>3.0627536348609801E-2</v>
      </c>
      <c r="J38" s="79"/>
    </row>
    <row r="39" spans="1:10" s="15" customFormat="1" x14ac:dyDescent="0.2">
      <c r="A39" s="33" t="s">
        <v>56</v>
      </c>
      <c r="B39" s="34" t="s">
        <v>57</v>
      </c>
      <c r="C39" s="35">
        <v>1100000000</v>
      </c>
      <c r="D39" s="35">
        <v>0</v>
      </c>
      <c r="E39" s="35">
        <v>0</v>
      </c>
      <c r="F39" s="35">
        <v>1100000000</v>
      </c>
      <c r="G39" s="35">
        <v>2374145</v>
      </c>
      <c r="H39" s="35">
        <v>1097625855</v>
      </c>
      <c r="I39" s="36">
        <v>3.04735094826049E-2</v>
      </c>
      <c r="J39" s="79"/>
    </row>
    <row r="40" spans="1:10" s="15" customFormat="1" x14ac:dyDescent="0.2">
      <c r="A40" s="33" t="s">
        <v>58</v>
      </c>
      <c r="B40" s="34" t="s">
        <v>59</v>
      </c>
      <c r="C40" s="35">
        <v>1200000000</v>
      </c>
      <c r="D40" s="35">
        <v>0</v>
      </c>
      <c r="E40" s="35">
        <v>0</v>
      </c>
      <c r="F40" s="35">
        <v>1200000000</v>
      </c>
      <c r="G40" s="35">
        <v>0</v>
      </c>
      <c r="H40" s="35">
        <v>1200000000</v>
      </c>
      <c r="I40" s="36">
        <v>0</v>
      </c>
      <c r="J40" s="79"/>
    </row>
    <row r="41" spans="1:10" s="15" customFormat="1" x14ac:dyDescent="0.2">
      <c r="A41" s="33" t="s">
        <v>60</v>
      </c>
      <c r="B41" s="34" t="s">
        <v>61</v>
      </c>
      <c r="C41" s="35">
        <v>20000000</v>
      </c>
      <c r="D41" s="35">
        <v>0</v>
      </c>
      <c r="E41" s="35">
        <v>0</v>
      </c>
      <c r="F41" s="35">
        <v>20000000</v>
      </c>
      <c r="G41" s="35">
        <v>12000</v>
      </c>
      <c r="H41" s="35">
        <v>19988000</v>
      </c>
      <c r="I41" s="36">
        <v>1.54026866004923E-4</v>
      </c>
      <c r="J41" s="79"/>
    </row>
    <row r="42" spans="1:10" s="15" customFormat="1" x14ac:dyDescent="0.2">
      <c r="A42" s="33" t="s">
        <v>62</v>
      </c>
      <c r="B42" s="34" t="s">
        <v>31</v>
      </c>
      <c r="C42" s="35">
        <v>1250000000</v>
      </c>
      <c r="D42" s="35">
        <v>0</v>
      </c>
      <c r="E42" s="35">
        <v>0</v>
      </c>
      <c r="F42" s="35">
        <v>1250000000</v>
      </c>
      <c r="G42" s="35">
        <v>5644257</v>
      </c>
      <c r="H42" s="35">
        <v>1244355743</v>
      </c>
      <c r="I42" s="36">
        <v>7.2447268053029201E-2</v>
      </c>
      <c r="J42" s="79"/>
    </row>
    <row r="43" spans="1:10" s="15" customFormat="1" x14ac:dyDescent="0.2">
      <c r="A43" s="33"/>
      <c r="B43" s="34"/>
      <c r="C43" s="35"/>
      <c r="D43" s="35"/>
      <c r="E43" s="35"/>
      <c r="F43" s="35"/>
      <c r="G43" s="35"/>
      <c r="H43" s="35"/>
      <c r="I43" s="36"/>
      <c r="J43" s="79"/>
    </row>
    <row r="44" spans="1:10" s="15" customFormat="1" x14ac:dyDescent="0.2">
      <c r="A44" s="33" t="s">
        <v>64</v>
      </c>
      <c r="B44" s="34" t="s">
        <v>65</v>
      </c>
      <c r="C44" s="35">
        <v>195000000</v>
      </c>
      <c r="D44" s="35">
        <v>0</v>
      </c>
      <c r="E44" s="35">
        <v>0</v>
      </c>
      <c r="F44" s="35">
        <v>195000000</v>
      </c>
      <c r="G44" s="35">
        <v>13641500</v>
      </c>
      <c r="H44" s="35">
        <v>181358500</v>
      </c>
      <c r="I44" s="36">
        <v>0.17509645771717999</v>
      </c>
      <c r="J44" s="79"/>
    </row>
    <row r="45" spans="1:10" s="15" customFormat="1" x14ac:dyDescent="0.2">
      <c r="A45" s="33" t="s">
        <v>66</v>
      </c>
      <c r="B45" s="34" t="s">
        <v>67</v>
      </c>
      <c r="C45" s="35">
        <v>5000000</v>
      </c>
      <c r="D45" s="35">
        <v>0</v>
      </c>
      <c r="E45" s="35">
        <v>0</v>
      </c>
      <c r="F45" s="35">
        <v>5000000</v>
      </c>
      <c r="G45" s="35">
        <v>0</v>
      </c>
      <c r="H45" s="35">
        <v>5000000</v>
      </c>
      <c r="I45" s="36">
        <v>0</v>
      </c>
      <c r="J45" s="79"/>
    </row>
    <row r="46" spans="1:10" s="15" customFormat="1" x14ac:dyDescent="0.2">
      <c r="A46" s="33" t="s">
        <v>68</v>
      </c>
      <c r="B46" s="34" t="s">
        <v>69</v>
      </c>
      <c r="C46" s="35">
        <v>50000000</v>
      </c>
      <c r="D46" s="35">
        <v>0</v>
      </c>
      <c r="E46" s="35">
        <v>0</v>
      </c>
      <c r="F46" s="35">
        <v>50000000</v>
      </c>
      <c r="G46" s="35">
        <v>0</v>
      </c>
      <c r="H46" s="35">
        <v>50000000</v>
      </c>
      <c r="I46" s="36">
        <v>0</v>
      </c>
      <c r="J46" s="79"/>
    </row>
    <row r="47" spans="1:10" s="15" customFormat="1" x14ac:dyDescent="0.2">
      <c r="A47" s="33" t="s">
        <v>70</v>
      </c>
      <c r="B47" s="34" t="s">
        <v>71</v>
      </c>
      <c r="C47" s="35">
        <v>15000000</v>
      </c>
      <c r="D47" s="35">
        <v>0</v>
      </c>
      <c r="E47" s="35">
        <v>0</v>
      </c>
      <c r="F47" s="35">
        <v>15000000</v>
      </c>
      <c r="G47" s="35">
        <v>0</v>
      </c>
      <c r="H47" s="35">
        <v>15000000</v>
      </c>
      <c r="I47" s="36">
        <v>0</v>
      </c>
      <c r="J47" s="79"/>
    </row>
    <row r="48" spans="1:10" s="15" customFormat="1" x14ac:dyDescent="0.2">
      <c r="A48" s="33" t="s">
        <v>72</v>
      </c>
      <c r="B48" s="34" t="s">
        <v>73</v>
      </c>
      <c r="C48" s="35">
        <v>100000000</v>
      </c>
      <c r="D48" s="35">
        <v>0</v>
      </c>
      <c r="E48" s="35">
        <v>0</v>
      </c>
      <c r="F48" s="35">
        <v>100000000</v>
      </c>
      <c r="G48" s="35">
        <v>13609500</v>
      </c>
      <c r="H48" s="35">
        <v>86390500</v>
      </c>
      <c r="I48" s="36">
        <v>0.17468571940783401</v>
      </c>
      <c r="J48" s="79"/>
    </row>
    <row r="49" spans="1:10" s="15" customFormat="1" x14ac:dyDescent="0.2">
      <c r="A49" s="33" t="s">
        <v>74</v>
      </c>
      <c r="B49" s="34" t="s">
        <v>75</v>
      </c>
      <c r="C49" s="35">
        <v>10000000</v>
      </c>
      <c r="D49" s="35">
        <v>0</v>
      </c>
      <c r="E49" s="35">
        <v>0</v>
      </c>
      <c r="F49" s="35">
        <v>10000000</v>
      </c>
      <c r="G49" s="35">
        <v>0</v>
      </c>
      <c r="H49" s="35">
        <v>10000000</v>
      </c>
      <c r="I49" s="36">
        <v>0</v>
      </c>
      <c r="J49" s="79"/>
    </row>
    <row r="50" spans="1:10" s="15" customFormat="1" x14ac:dyDescent="0.2">
      <c r="A50" s="33" t="s">
        <v>76</v>
      </c>
      <c r="B50" s="34" t="s">
        <v>77</v>
      </c>
      <c r="C50" s="35">
        <v>15000000</v>
      </c>
      <c r="D50" s="35">
        <v>0</v>
      </c>
      <c r="E50" s="35">
        <v>0</v>
      </c>
      <c r="F50" s="35">
        <v>15000000</v>
      </c>
      <c r="G50" s="35">
        <v>32000</v>
      </c>
      <c r="H50" s="35">
        <v>14968000</v>
      </c>
      <c r="I50" s="36">
        <v>4.1073830934646198E-4</v>
      </c>
      <c r="J50" s="79"/>
    </row>
    <row r="51" spans="1:10" s="15" customFormat="1" x14ac:dyDescent="0.2">
      <c r="A51" s="33" t="s">
        <v>78</v>
      </c>
      <c r="B51" s="34" t="s">
        <v>79</v>
      </c>
      <c r="C51" s="35">
        <v>148020000</v>
      </c>
      <c r="D51" s="35">
        <v>0</v>
      </c>
      <c r="E51" s="35">
        <v>0</v>
      </c>
      <c r="F51" s="35">
        <v>148020000</v>
      </c>
      <c r="G51" s="35">
        <v>2145167</v>
      </c>
      <c r="H51" s="35">
        <v>145874833</v>
      </c>
      <c r="I51" s="36">
        <v>2.7534445838932001E-2</v>
      </c>
      <c r="J51" s="79"/>
    </row>
    <row r="52" spans="1:10" s="15" customFormat="1" x14ac:dyDescent="0.2">
      <c r="A52" s="33" t="s">
        <v>80</v>
      </c>
      <c r="B52" s="34" t="s">
        <v>81</v>
      </c>
      <c r="C52" s="35">
        <v>20600000</v>
      </c>
      <c r="D52" s="35">
        <v>0</v>
      </c>
      <c r="E52" s="35">
        <v>0</v>
      </c>
      <c r="F52" s="35">
        <v>20600000</v>
      </c>
      <c r="G52" s="35">
        <v>190000</v>
      </c>
      <c r="H52" s="35">
        <v>20410000</v>
      </c>
      <c r="I52" s="36">
        <v>2.4387587117446199E-3</v>
      </c>
    </row>
    <row r="53" spans="1:10" s="15" customFormat="1" x14ac:dyDescent="0.2">
      <c r="A53" s="33" t="s">
        <v>82</v>
      </c>
      <c r="B53" s="34" t="s">
        <v>83</v>
      </c>
      <c r="C53" s="35">
        <v>103000000</v>
      </c>
      <c r="D53" s="35">
        <v>0</v>
      </c>
      <c r="E53" s="35">
        <v>0</v>
      </c>
      <c r="F53" s="35">
        <v>103000000</v>
      </c>
      <c r="G53" s="35">
        <v>1955167</v>
      </c>
      <c r="H53" s="35">
        <v>101044833</v>
      </c>
      <c r="I53" s="36">
        <v>2.5095687127187301E-2</v>
      </c>
    </row>
    <row r="54" spans="1:10" s="15" customFormat="1" x14ac:dyDescent="0.2">
      <c r="A54" s="33" t="s">
        <v>84</v>
      </c>
      <c r="B54" s="34" t="s">
        <v>85</v>
      </c>
      <c r="C54" s="35">
        <v>14420000</v>
      </c>
      <c r="D54" s="35">
        <v>0</v>
      </c>
      <c r="E54" s="35">
        <v>0</v>
      </c>
      <c r="F54" s="35">
        <v>14420000</v>
      </c>
      <c r="G54" s="35">
        <v>0</v>
      </c>
      <c r="H54" s="35">
        <v>14420000</v>
      </c>
      <c r="I54" s="36">
        <v>0</v>
      </c>
    </row>
    <row r="55" spans="1:10" s="15" customFormat="1" x14ac:dyDescent="0.2">
      <c r="A55" s="33" t="s">
        <v>86</v>
      </c>
      <c r="B55" s="34" t="s">
        <v>87</v>
      </c>
      <c r="C55" s="35">
        <v>10000000</v>
      </c>
      <c r="D55" s="35">
        <v>0</v>
      </c>
      <c r="E55" s="35">
        <v>0</v>
      </c>
      <c r="F55" s="35">
        <v>10000000</v>
      </c>
      <c r="G55" s="35">
        <v>0</v>
      </c>
      <c r="H55" s="35">
        <v>10000000</v>
      </c>
      <c r="I55" s="36">
        <v>0</v>
      </c>
    </row>
    <row r="56" spans="1:10" s="15" customFormat="1" x14ac:dyDescent="0.2">
      <c r="A56" s="33" t="s">
        <v>88</v>
      </c>
      <c r="B56" s="34" t="s">
        <v>89</v>
      </c>
      <c r="C56" s="35">
        <v>30000000</v>
      </c>
      <c r="D56" s="35">
        <v>0</v>
      </c>
      <c r="E56" s="35">
        <v>0</v>
      </c>
      <c r="F56" s="35">
        <v>30000000</v>
      </c>
      <c r="G56" s="35">
        <v>614340</v>
      </c>
      <c r="H56" s="35">
        <v>29385660</v>
      </c>
      <c r="I56" s="36">
        <v>7.8854054051220503E-3</v>
      </c>
    </row>
    <row r="57" spans="1:10" s="15" customFormat="1" x14ac:dyDescent="0.2">
      <c r="A57" s="33" t="s">
        <v>90</v>
      </c>
      <c r="B57" s="34" t="s">
        <v>91</v>
      </c>
      <c r="C57" s="35">
        <v>30000000</v>
      </c>
      <c r="D57" s="35">
        <v>0</v>
      </c>
      <c r="E57" s="35">
        <v>0</v>
      </c>
      <c r="F57" s="35">
        <v>30000000</v>
      </c>
      <c r="G57" s="35">
        <v>614340</v>
      </c>
      <c r="H57" s="35">
        <v>29385660</v>
      </c>
      <c r="I57" s="36">
        <v>7.8854054051220503E-3</v>
      </c>
    </row>
    <row r="58" spans="1:10" s="15" customFormat="1" x14ac:dyDescent="0.2">
      <c r="A58" s="33" t="s">
        <v>92</v>
      </c>
      <c r="B58" s="34" t="s">
        <v>93</v>
      </c>
      <c r="C58" s="35">
        <v>10000000000</v>
      </c>
      <c r="D58" s="35">
        <v>0</v>
      </c>
      <c r="E58" s="35">
        <v>0</v>
      </c>
      <c r="F58" s="35">
        <v>10000000000</v>
      </c>
      <c r="G58" s="35">
        <v>0</v>
      </c>
      <c r="H58" s="35">
        <v>10000000000</v>
      </c>
      <c r="I58" s="36">
        <v>0</v>
      </c>
    </row>
    <row r="59" spans="1:10" x14ac:dyDescent="0.2">
      <c r="A59" s="37"/>
      <c r="B59" s="38"/>
      <c r="C59" s="39"/>
      <c r="D59" s="39"/>
      <c r="E59" s="39"/>
      <c r="F59" s="39"/>
      <c r="G59" s="39"/>
      <c r="H59" s="39"/>
      <c r="I59" s="40"/>
    </row>
    <row r="60" spans="1:10" s="14" customFormat="1" x14ac:dyDescent="0.2">
      <c r="A60" s="25" t="s">
        <v>96</v>
      </c>
      <c r="B60" s="26" t="s">
        <v>97</v>
      </c>
      <c r="C60" s="27">
        <v>1615678985</v>
      </c>
      <c r="D60" s="27">
        <v>0</v>
      </c>
      <c r="E60" s="27">
        <v>0</v>
      </c>
      <c r="F60" s="27">
        <v>1615678985</v>
      </c>
      <c r="G60" s="27">
        <v>108000</v>
      </c>
      <c r="H60" s="27">
        <v>1615570985</v>
      </c>
      <c r="I60" s="28">
        <v>1.38624179404431E-3</v>
      </c>
    </row>
    <row r="61" spans="1:10" x14ac:dyDescent="0.2">
      <c r="A61" s="37" t="s">
        <v>98</v>
      </c>
      <c r="B61" s="38" t="s">
        <v>99</v>
      </c>
      <c r="C61" s="39">
        <v>338079985</v>
      </c>
      <c r="D61" s="39">
        <v>0</v>
      </c>
      <c r="E61" s="39">
        <v>0</v>
      </c>
      <c r="F61" s="39">
        <v>338079985</v>
      </c>
      <c r="G61" s="39">
        <v>0</v>
      </c>
      <c r="H61" s="39">
        <v>338079985</v>
      </c>
      <c r="I61" s="40">
        <v>0</v>
      </c>
    </row>
    <row r="62" spans="1:10" x14ac:dyDescent="0.2">
      <c r="A62" s="37" t="s">
        <v>102</v>
      </c>
      <c r="B62" s="38" t="s">
        <v>103</v>
      </c>
      <c r="C62" s="39">
        <v>100000000</v>
      </c>
      <c r="D62" s="39">
        <v>0</v>
      </c>
      <c r="E62" s="39">
        <v>0</v>
      </c>
      <c r="F62" s="39">
        <v>100000000</v>
      </c>
      <c r="G62" s="39">
        <v>108000</v>
      </c>
      <c r="H62" s="39">
        <v>99892000</v>
      </c>
      <c r="I62" s="40">
        <v>1.38624179404431E-3</v>
      </c>
    </row>
    <row r="63" spans="1:10" x14ac:dyDescent="0.2">
      <c r="A63" s="37" t="s">
        <v>106</v>
      </c>
      <c r="B63" s="38" t="s">
        <v>107</v>
      </c>
      <c r="C63" s="39">
        <v>1177599000</v>
      </c>
      <c r="D63" s="39">
        <v>0</v>
      </c>
      <c r="E63" s="39">
        <v>0</v>
      </c>
      <c r="F63" s="39">
        <v>1177599000</v>
      </c>
      <c r="G63" s="39">
        <v>0</v>
      </c>
      <c r="H63" s="39">
        <v>1177599000</v>
      </c>
      <c r="I63" s="40">
        <v>0</v>
      </c>
    </row>
    <row r="64" spans="1:10" x14ac:dyDescent="0.2">
      <c r="A64" s="37"/>
      <c r="B64" s="38"/>
      <c r="C64" s="39"/>
      <c r="D64" s="39"/>
      <c r="E64" s="39"/>
      <c r="F64" s="39"/>
      <c r="G64" s="39"/>
      <c r="H64" s="39"/>
      <c r="I64" s="40"/>
    </row>
    <row r="65" spans="1:12" s="14" customFormat="1" ht="12.75" customHeight="1" x14ac:dyDescent="0.2">
      <c r="A65" s="25" t="s">
        <v>110</v>
      </c>
      <c r="B65" s="26" t="s">
        <v>111</v>
      </c>
      <c r="C65" s="27">
        <v>5019729032</v>
      </c>
      <c r="D65" s="27">
        <v>0</v>
      </c>
      <c r="E65" s="27">
        <v>0</v>
      </c>
      <c r="F65" s="27">
        <v>5019729032</v>
      </c>
      <c r="G65" s="27">
        <v>374967598</v>
      </c>
      <c r="H65" s="27">
        <v>4644761434</v>
      </c>
      <c r="I65" s="28">
        <v>4.8129236644444999</v>
      </c>
    </row>
    <row r="66" spans="1:12" ht="25.5" customHeight="1" x14ac:dyDescent="0.2">
      <c r="A66" s="37" t="s">
        <v>112</v>
      </c>
      <c r="B66" s="41" t="s">
        <v>113</v>
      </c>
      <c r="C66" s="39">
        <v>5019729032</v>
      </c>
      <c r="D66" s="39">
        <v>0</v>
      </c>
      <c r="E66" s="39">
        <v>0</v>
      </c>
      <c r="F66" s="39">
        <v>5019729032</v>
      </c>
      <c r="G66" s="39">
        <v>374967598</v>
      </c>
      <c r="H66" s="39">
        <v>4644761434</v>
      </c>
      <c r="I66" s="40">
        <v>4.8129236644444999</v>
      </c>
    </row>
    <row r="67" spans="1:12" ht="12.75" customHeight="1" x14ac:dyDescent="0.2">
      <c r="A67" s="37"/>
      <c r="B67" s="38"/>
      <c r="C67" s="39"/>
      <c r="D67" s="39"/>
      <c r="E67" s="39"/>
      <c r="F67" s="39"/>
      <c r="G67" s="39"/>
      <c r="H67" s="39"/>
      <c r="I67" s="40"/>
    </row>
    <row r="68" spans="1:12" s="14" customFormat="1" ht="12.75" customHeight="1" x14ac:dyDescent="0.2">
      <c r="A68" s="25" t="s">
        <v>116</v>
      </c>
      <c r="B68" s="26" t="s">
        <v>117</v>
      </c>
      <c r="C68" s="27">
        <v>107727870124</v>
      </c>
      <c r="D68" s="27">
        <v>0</v>
      </c>
      <c r="E68" s="27">
        <v>0</v>
      </c>
      <c r="F68" s="27">
        <v>107727870124</v>
      </c>
      <c r="G68" s="27">
        <v>7144648096</v>
      </c>
      <c r="H68" s="27">
        <v>100583222028</v>
      </c>
      <c r="I68" s="28">
        <v>91.705646244576897</v>
      </c>
    </row>
    <row r="69" spans="1:12" s="14" customFormat="1" ht="12.75" customHeight="1" x14ac:dyDescent="0.2">
      <c r="A69" s="25"/>
      <c r="B69" s="26"/>
      <c r="C69" s="27"/>
      <c r="D69" s="27"/>
      <c r="E69" s="27"/>
      <c r="F69" s="27"/>
      <c r="G69" s="27"/>
      <c r="H69" s="27"/>
      <c r="I69" s="28"/>
    </row>
    <row r="70" spans="1:12" s="14" customFormat="1" ht="12.75" customHeight="1" x14ac:dyDescent="0.2">
      <c r="A70" s="25" t="s">
        <v>118</v>
      </c>
      <c r="B70" s="26" t="s">
        <v>119</v>
      </c>
      <c r="C70" s="27">
        <v>107727870124</v>
      </c>
      <c r="D70" s="27">
        <v>0</v>
      </c>
      <c r="E70" s="27">
        <v>0</v>
      </c>
      <c r="F70" s="27">
        <v>107727870124</v>
      </c>
      <c r="G70" s="27">
        <v>7144648096</v>
      </c>
      <c r="H70" s="27">
        <v>100583222028</v>
      </c>
      <c r="I70" s="28">
        <v>91.705646244576897</v>
      </c>
    </row>
    <row r="71" spans="1:12" s="14" customFormat="1" ht="12.75" customHeight="1" thickBot="1" x14ac:dyDescent="0.25">
      <c r="A71" s="56" t="s">
        <v>120</v>
      </c>
      <c r="B71" s="57" t="s">
        <v>121</v>
      </c>
      <c r="C71" s="58">
        <v>105727870124</v>
      </c>
      <c r="D71" s="58">
        <v>0</v>
      </c>
      <c r="E71" s="58">
        <v>0</v>
      </c>
      <c r="F71" s="58">
        <v>105727870124</v>
      </c>
      <c r="G71" s="58">
        <v>7144648096</v>
      </c>
      <c r="H71" s="58">
        <v>98583222028</v>
      </c>
      <c r="I71" s="59">
        <v>91.705646244576897</v>
      </c>
    </row>
    <row r="72" spans="1:12" ht="12.75" customHeight="1" x14ac:dyDescent="0.2">
      <c r="A72" s="60" t="s">
        <v>122</v>
      </c>
      <c r="B72" s="61" t="s">
        <v>123</v>
      </c>
      <c r="C72" s="62">
        <v>70732049518</v>
      </c>
      <c r="D72" s="62">
        <v>0</v>
      </c>
      <c r="E72" s="62">
        <v>0</v>
      </c>
      <c r="F72" s="62">
        <v>70732049518</v>
      </c>
      <c r="G72" s="62">
        <v>4824744936</v>
      </c>
      <c r="H72" s="62">
        <v>65907304582</v>
      </c>
      <c r="I72" s="63">
        <v>61.928361813766998</v>
      </c>
    </row>
    <row r="73" spans="1:12" ht="12.75" customHeight="1" x14ac:dyDescent="0.2">
      <c r="A73" s="37" t="s">
        <v>124</v>
      </c>
      <c r="B73" s="38" t="s">
        <v>125</v>
      </c>
      <c r="C73" s="39">
        <v>1250677713</v>
      </c>
      <c r="D73" s="39">
        <v>0</v>
      </c>
      <c r="E73" s="39">
        <v>0</v>
      </c>
      <c r="F73" s="39">
        <v>1250677713</v>
      </c>
      <c r="G73" s="39">
        <v>0</v>
      </c>
      <c r="H73" s="39">
        <v>1250677713</v>
      </c>
      <c r="I73" s="40">
        <v>0</v>
      </c>
    </row>
    <row r="74" spans="1:12" ht="12.75" customHeight="1" x14ac:dyDescent="0.2">
      <c r="A74" s="37" t="s">
        <v>126</v>
      </c>
      <c r="B74" s="38" t="s">
        <v>127</v>
      </c>
      <c r="C74" s="39">
        <v>1637836919</v>
      </c>
      <c r="D74" s="39">
        <v>0</v>
      </c>
      <c r="E74" s="39">
        <v>0</v>
      </c>
      <c r="F74" s="39">
        <v>1637836919</v>
      </c>
      <c r="G74" s="39">
        <v>0</v>
      </c>
      <c r="H74" s="39">
        <v>1637836919</v>
      </c>
      <c r="I74" s="40">
        <v>0</v>
      </c>
    </row>
    <row r="75" spans="1:12" ht="12.75" customHeight="1" x14ac:dyDescent="0.2">
      <c r="A75" s="37" t="s">
        <v>128</v>
      </c>
      <c r="B75" s="38" t="s">
        <v>129</v>
      </c>
      <c r="C75" s="39">
        <v>32107305974</v>
      </c>
      <c r="D75" s="39">
        <v>0</v>
      </c>
      <c r="E75" s="39">
        <v>0</v>
      </c>
      <c r="F75" s="39">
        <v>32107305974</v>
      </c>
      <c r="G75" s="39">
        <v>2319903160</v>
      </c>
      <c r="H75" s="39">
        <v>29787402814</v>
      </c>
      <c r="I75" s="40">
        <v>29.7772844308099</v>
      </c>
    </row>
    <row r="76" spans="1:12" ht="12.75" customHeight="1" x14ac:dyDescent="0.2">
      <c r="A76" s="37"/>
      <c r="B76" s="38"/>
      <c r="C76" s="39"/>
      <c r="D76" s="39"/>
      <c r="E76" s="39"/>
      <c r="F76" s="39"/>
      <c r="G76" s="39"/>
      <c r="H76" s="39"/>
      <c r="I76" s="40"/>
    </row>
    <row r="77" spans="1:12" s="14" customFormat="1" ht="12.75" customHeight="1" x14ac:dyDescent="0.2">
      <c r="A77" s="25" t="s">
        <v>130</v>
      </c>
      <c r="B77" s="26" t="s">
        <v>131</v>
      </c>
      <c r="C77" s="27">
        <v>2000000000</v>
      </c>
      <c r="D77" s="27">
        <v>0</v>
      </c>
      <c r="E77" s="27">
        <v>0</v>
      </c>
      <c r="F77" s="27">
        <v>2000000000</v>
      </c>
      <c r="G77" s="27">
        <v>0</v>
      </c>
      <c r="H77" s="27">
        <v>2000000000</v>
      </c>
      <c r="I77" s="28">
        <v>0</v>
      </c>
    </row>
    <row r="78" spans="1:12" ht="12.75" customHeight="1" x14ac:dyDescent="0.2">
      <c r="A78" s="37" t="s">
        <v>132</v>
      </c>
      <c r="B78" s="38" t="s">
        <v>133</v>
      </c>
      <c r="C78" s="39">
        <v>2000000000</v>
      </c>
      <c r="D78" s="39">
        <v>0</v>
      </c>
      <c r="E78" s="39">
        <v>0</v>
      </c>
      <c r="F78" s="39">
        <v>2000000000</v>
      </c>
      <c r="G78" s="39">
        <v>0</v>
      </c>
      <c r="H78" s="39">
        <v>2000000000</v>
      </c>
      <c r="I78" s="40">
        <v>0</v>
      </c>
    </row>
    <row r="79" spans="1:12" ht="12.75" customHeight="1" x14ac:dyDescent="0.2">
      <c r="A79" s="42"/>
      <c r="B79" s="43"/>
      <c r="C79" s="43"/>
      <c r="D79" s="43"/>
      <c r="E79" s="43"/>
      <c r="F79" s="43"/>
      <c r="G79" s="43"/>
      <c r="H79" s="44"/>
      <c r="I79" s="45"/>
      <c r="J79" s="10"/>
      <c r="K79" s="10"/>
      <c r="L79" s="10"/>
    </row>
    <row r="80" spans="1:12" ht="12.75" customHeight="1" x14ac:dyDescent="0.2">
      <c r="A80" s="42"/>
      <c r="B80" s="43"/>
      <c r="C80" s="43"/>
      <c r="D80" s="43"/>
      <c r="E80" s="43"/>
      <c r="F80" s="43"/>
      <c r="G80" s="43"/>
      <c r="H80" s="44"/>
      <c r="I80" s="45"/>
      <c r="J80" s="10"/>
      <c r="K80" s="10"/>
      <c r="L80" s="10"/>
    </row>
    <row r="81" spans="1:9" x14ac:dyDescent="0.2">
      <c r="A81" s="42"/>
      <c r="B81" s="46"/>
      <c r="C81" s="46"/>
      <c r="D81" s="47"/>
      <c r="E81" s="47"/>
      <c r="F81" s="47"/>
      <c r="G81" s="47"/>
      <c r="H81" s="47"/>
      <c r="I81" s="48"/>
    </row>
    <row r="82" spans="1:9" x14ac:dyDescent="0.2">
      <c r="A82" s="49"/>
      <c r="B82" s="50" t="s">
        <v>157</v>
      </c>
      <c r="C82" s="47"/>
      <c r="D82" s="47"/>
      <c r="E82" s="47"/>
      <c r="F82" s="47"/>
      <c r="G82" s="47"/>
      <c r="H82" s="47"/>
      <c r="I82" s="48"/>
    </row>
    <row r="83" spans="1:9" x14ac:dyDescent="0.2">
      <c r="A83" s="49"/>
      <c r="B83" s="50" t="s">
        <v>159</v>
      </c>
      <c r="C83" s="47"/>
      <c r="D83" s="47"/>
      <c r="E83" s="47"/>
      <c r="F83" s="47"/>
      <c r="G83" s="47"/>
      <c r="H83" s="47"/>
      <c r="I83" s="48"/>
    </row>
    <row r="84" spans="1:9" x14ac:dyDescent="0.2">
      <c r="A84" s="49"/>
      <c r="B84" s="50"/>
      <c r="C84" s="47"/>
      <c r="D84" s="47"/>
      <c r="E84" s="47"/>
      <c r="F84" s="47"/>
      <c r="G84" s="47"/>
      <c r="H84" s="47"/>
      <c r="I84" s="48"/>
    </row>
    <row r="85" spans="1:9" x14ac:dyDescent="0.2">
      <c r="A85" s="49"/>
      <c r="B85" s="47"/>
      <c r="C85" s="47"/>
      <c r="D85" s="47"/>
      <c r="E85" s="47"/>
      <c r="F85" s="47"/>
      <c r="G85" s="47"/>
      <c r="H85" s="47"/>
      <c r="I85" s="48"/>
    </row>
    <row r="86" spans="1:9" x14ac:dyDescent="0.2">
      <c r="A86" s="49"/>
      <c r="B86" s="51" t="s">
        <v>158</v>
      </c>
      <c r="C86" s="52"/>
      <c r="D86" s="47"/>
      <c r="E86" s="47"/>
      <c r="F86" s="47"/>
      <c r="G86" s="47"/>
      <c r="H86" s="47"/>
      <c r="I86" s="48"/>
    </row>
    <row r="87" spans="1:9" x14ac:dyDescent="0.2">
      <c r="A87" s="49"/>
      <c r="B87" s="50" t="s">
        <v>160</v>
      </c>
      <c r="C87" s="47"/>
      <c r="D87" s="47"/>
      <c r="E87" s="47"/>
      <c r="F87" s="47"/>
      <c r="G87" s="47"/>
      <c r="H87" s="47"/>
      <c r="I87" s="48"/>
    </row>
    <row r="88" spans="1:9" x14ac:dyDescent="0.2">
      <c r="A88" s="49"/>
      <c r="B88" s="47"/>
      <c r="C88" s="47"/>
      <c r="D88" s="47"/>
      <c r="E88" s="47"/>
      <c r="F88" s="47"/>
      <c r="G88" s="47"/>
      <c r="H88" s="47"/>
      <c r="I88" s="48"/>
    </row>
    <row r="89" spans="1:9" x14ac:dyDescent="0.2">
      <c r="A89" s="49"/>
      <c r="B89" s="47"/>
      <c r="C89" s="47"/>
      <c r="D89" s="47"/>
      <c r="E89" s="47"/>
      <c r="F89" s="47"/>
      <c r="G89" s="47"/>
      <c r="H89" s="47"/>
      <c r="I89" s="48"/>
    </row>
    <row r="90" spans="1:9" x14ac:dyDescent="0.2">
      <c r="A90" s="49"/>
      <c r="B90" s="47"/>
      <c r="C90" s="47"/>
      <c r="D90" s="47"/>
      <c r="E90" s="47"/>
      <c r="F90" s="47"/>
      <c r="G90" s="47"/>
      <c r="H90" s="47"/>
      <c r="I90" s="48"/>
    </row>
    <row r="91" spans="1:9" x14ac:dyDescent="0.2">
      <c r="A91" s="49"/>
      <c r="B91" s="47"/>
      <c r="C91" s="47"/>
      <c r="D91" s="47"/>
      <c r="E91" s="47"/>
      <c r="F91" s="47"/>
      <c r="G91" s="47"/>
      <c r="H91" s="47"/>
      <c r="I91" s="48"/>
    </row>
    <row r="92" spans="1:9" x14ac:dyDescent="0.2">
      <c r="A92" s="49"/>
      <c r="B92" s="47"/>
      <c r="C92" s="47"/>
      <c r="D92" s="47"/>
      <c r="E92" s="47"/>
      <c r="F92" s="47"/>
      <c r="G92" s="47"/>
      <c r="H92" s="47"/>
      <c r="I92" s="48"/>
    </row>
    <row r="93" spans="1:9" x14ac:dyDescent="0.2">
      <c r="A93" s="49"/>
      <c r="B93" s="47"/>
      <c r="C93" s="47"/>
      <c r="D93" s="47"/>
      <c r="E93" s="47"/>
      <c r="F93" s="47"/>
      <c r="G93" s="47"/>
      <c r="H93" s="47"/>
      <c r="I93" s="48"/>
    </row>
    <row r="94" spans="1:9" x14ac:dyDescent="0.2">
      <c r="A94" s="49"/>
      <c r="B94" s="47"/>
      <c r="C94" s="47"/>
      <c r="D94" s="47"/>
      <c r="E94" s="47"/>
      <c r="F94" s="47"/>
      <c r="G94" s="47"/>
      <c r="H94" s="47"/>
      <c r="I94" s="48"/>
    </row>
    <row r="95" spans="1:9" x14ac:dyDescent="0.2">
      <c r="A95" s="49"/>
      <c r="B95" s="47"/>
      <c r="C95" s="47"/>
      <c r="D95" s="47"/>
      <c r="E95" s="47"/>
      <c r="F95" s="47"/>
      <c r="G95" s="47"/>
      <c r="H95" s="47"/>
      <c r="I95" s="48"/>
    </row>
    <row r="96" spans="1:9" x14ac:dyDescent="0.2">
      <c r="A96" s="49"/>
      <c r="B96" s="47"/>
      <c r="C96" s="47"/>
      <c r="D96" s="47"/>
      <c r="E96" s="47"/>
      <c r="F96" s="47"/>
      <c r="G96" s="47"/>
      <c r="H96" s="47"/>
      <c r="I96" s="48"/>
    </row>
    <row r="97" spans="1:9" x14ac:dyDescent="0.2">
      <c r="A97" s="49"/>
      <c r="B97" s="47"/>
      <c r="C97" s="47"/>
      <c r="D97" s="47"/>
      <c r="E97" s="47"/>
      <c r="F97" s="47"/>
      <c r="G97" s="47"/>
      <c r="H97" s="47"/>
      <c r="I97" s="48"/>
    </row>
    <row r="98" spans="1:9" x14ac:dyDescent="0.2">
      <c r="A98" s="49"/>
      <c r="B98" s="47"/>
      <c r="C98" s="47"/>
      <c r="D98" s="47"/>
      <c r="E98" s="47"/>
      <c r="F98" s="47"/>
      <c r="G98" s="47"/>
      <c r="H98" s="47"/>
      <c r="I98" s="48"/>
    </row>
    <row r="99" spans="1:9" x14ac:dyDescent="0.2">
      <c r="A99" s="49"/>
      <c r="B99" s="47"/>
      <c r="C99" s="47"/>
      <c r="D99" s="47"/>
      <c r="E99" s="47"/>
      <c r="F99" s="47"/>
      <c r="G99" s="47"/>
      <c r="H99" s="47"/>
      <c r="I99" s="48"/>
    </row>
    <row r="100" spans="1:9" x14ac:dyDescent="0.2">
      <c r="A100" s="49"/>
      <c r="B100" s="47"/>
      <c r="C100" s="47"/>
      <c r="D100" s="47"/>
      <c r="E100" s="47"/>
      <c r="F100" s="47"/>
      <c r="G100" s="47"/>
      <c r="H100" s="47"/>
      <c r="I100" s="48"/>
    </row>
    <row r="101" spans="1:9" x14ac:dyDescent="0.2">
      <c r="A101" s="49"/>
      <c r="B101" s="47"/>
      <c r="C101" s="47"/>
      <c r="D101" s="47"/>
      <c r="E101" s="47"/>
      <c r="F101" s="47"/>
      <c r="G101" s="47"/>
      <c r="H101" s="47"/>
      <c r="I101" s="48"/>
    </row>
    <row r="102" spans="1:9" x14ac:dyDescent="0.2">
      <c r="A102" s="49"/>
      <c r="B102" s="47"/>
      <c r="C102" s="47"/>
      <c r="D102" s="47"/>
      <c r="E102" s="47"/>
      <c r="F102" s="47"/>
      <c r="G102" s="47"/>
      <c r="H102" s="47"/>
      <c r="I102" s="48"/>
    </row>
    <row r="103" spans="1:9" x14ac:dyDescent="0.2">
      <c r="A103" s="49"/>
      <c r="B103" s="47"/>
      <c r="C103" s="47"/>
      <c r="D103" s="47"/>
      <c r="E103" s="47"/>
      <c r="F103" s="47"/>
      <c r="G103" s="47"/>
      <c r="H103" s="47"/>
      <c r="I103" s="48"/>
    </row>
    <row r="104" spans="1:9" x14ac:dyDescent="0.2">
      <c r="A104" s="49"/>
      <c r="B104" s="47"/>
      <c r="C104" s="47"/>
      <c r="D104" s="47"/>
      <c r="E104" s="47"/>
      <c r="F104" s="47"/>
      <c r="G104" s="47"/>
      <c r="H104" s="47"/>
      <c r="I104" s="48"/>
    </row>
    <row r="105" spans="1:9" x14ac:dyDescent="0.2">
      <c r="A105" s="49"/>
      <c r="B105" s="47"/>
      <c r="C105" s="47"/>
      <c r="D105" s="47"/>
      <c r="E105" s="47"/>
      <c r="F105" s="47"/>
      <c r="G105" s="47"/>
      <c r="H105" s="47"/>
      <c r="I105" s="48"/>
    </row>
    <row r="106" spans="1:9" x14ac:dyDescent="0.2">
      <c r="A106" s="49"/>
      <c r="B106" s="47"/>
      <c r="C106" s="47"/>
      <c r="D106" s="47"/>
      <c r="E106" s="47"/>
      <c r="F106" s="47"/>
      <c r="G106" s="47"/>
      <c r="H106" s="47"/>
      <c r="I106" s="48"/>
    </row>
    <row r="107" spans="1:9" x14ac:dyDescent="0.2">
      <c r="A107" s="49"/>
      <c r="B107" s="47"/>
      <c r="C107" s="47"/>
      <c r="D107" s="47"/>
      <c r="E107" s="47"/>
      <c r="F107" s="47"/>
      <c r="G107" s="47"/>
      <c r="H107" s="47"/>
      <c r="I107" s="48"/>
    </row>
    <row r="108" spans="1:9" x14ac:dyDescent="0.2">
      <c r="A108" s="49"/>
      <c r="B108" s="47"/>
      <c r="C108" s="47"/>
      <c r="D108" s="47"/>
      <c r="E108" s="47"/>
      <c r="F108" s="47"/>
      <c r="G108" s="47"/>
      <c r="H108" s="47"/>
      <c r="I108" s="48"/>
    </row>
    <row r="109" spans="1:9" ht="13.5" thickBot="1" x14ac:dyDescent="0.25">
      <c r="A109" s="53"/>
      <c r="B109" s="54"/>
      <c r="C109" s="54"/>
      <c r="D109" s="54"/>
      <c r="E109" s="54"/>
      <c r="F109" s="54"/>
      <c r="G109" s="54"/>
      <c r="H109" s="54"/>
      <c r="I109" s="55"/>
    </row>
  </sheetData>
  <mergeCells count="15">
    <mergeCell ref="B1:G1"/>
    <mergeCell ref="H1:H7"/>
    <mergeCell ref="B2:G2"/>
    <mergeCell ref="B3:G3"/>
    <mergeCell ref="B4:G4"/>
    <mergeCell ref="B5:G5"/>
    <mergeCell ref="H8:H9"/>
    <mergeCell ref="I8:I9"/>
    <mergeCell ref="D10:E10"/>
    <mergeCell ref="A8:A9"/>
    <mergeCell ref="B8:B9"/>
    <mergeCell ref="C8:C9"/>
    <mergeCell ref="D8:E8"/>
    <mergeCell ref="F8:F9"/>
    <mergeCell ref="G8:G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zoomScaleNormal="100" workbookViewId="0">
      <selection activeCell="J10" sqref="J10"/>
    </sheetView>
  </sheetViews>
  <sheetFormatPr baseColWidth="10" defaultColWidth="6.85546875" defaultRowHeight="12.75" x14ac:dyDescent="0.2"/>
  <cols>
    <col min="1" max="1" width="7.28515625" customWidth="1"/>
    <col min="2" max="2" width="30.140625" customWidth="1"/>
    <col min="3" max="3" width="13.28515625" customWidth="1"/>
    <col min="4" max="4" width="8.5703125" customWidth="1"/>
    <col min="5" max="5" width="11.28515625" customWidth="1"/>
    <col min="6" max="6" width="13.140625" customWidth="1"/>
    <col min="7" max="7" width="13.28515625" customWidth="1"/>
    <col min="8" max="8" width="15.85546875" customWidth="1"/>
    <col min="9" max="9" width="9.140625" customWidth="1"/>
    <col min="10" max="10" width="24.140625" style="96" customWidth="1"/>
    <col min="11" max="11" width="11" bestFit="1" customWidth="1"/>
  </cols>
  <sheetData>
    <row r="1" spans="1:10" ht="15.75" x14ac:dyDescent="0.25">
      <c r="A1" s="16"/>
      <c r="B1" s="152" t="s">
        <v>152</v>
      </c>
      <c r="C1" s="152"/>
      <c r="D1" s="152"/>
      <c r="E1" s="152"/>
      <c r="F1" s="152"/>
      <c r="G1" s="152"/>
      <c r="H1" s="153"/>
      <c r="I1" s="17"/>
    </row>
    <row r="2" spans="1:10" ht="15.75" x14ac:dyDescent="0.25">
      <c r="A2" s="18"/>
      <c r="B2" s="155" t="s">
        <v>153</v>
      </c>
      <c r="C2" s="155"/>
      <c r="D2" s="155"/>
      <c r="E2" s="155"/>
      <c r="F2" s="155"/>
      <c r="G2" s="155"/>
      <c r="H2" s="154"/>
      <c r="I2" s="19"/>
    </row>
    <row r="3" spans="1:10" ht="15.75" x14ac:dyDescent="0.25">
      <c r="A3" s="18"/>
      <c r="B3" s="155" t="s">
        <v>154</v>
      </c>
      <c r="C3" s="155"/>
      <c r="D3" s="155"/>
      <c r="E3" s="155"/>
      <c r="F3" s="155"/>
      <c r="G3" s="155"/>
      <c r="H3" s="154"/>
      <c r="I3" s="19"/>
    </row>
    <row r="4" spans="1:10" ht="15.75" x14ac:dyDescent="0.25">
      <c r="A4" s="18"/>
      <c r="B4" s="155" t="s">
        <v>155</v>
      </c>
      <c r="C4" s="155"/>
      <c r="D4" s="155"/>
      <c r="E4" s="155"/>
      <c r="F4" s="155"/>
      <c r="G4" s="155"/>
      <c r="H4" s="154"/>
      <c r="I4" s="19"/>
    </row>
    <row r="5" spans="1:10" ht="15.75" x14ac:dyDescent="0.25">
      <c r="A5" s="18"/>
      <c r="B5" s="155" t="s">
        <v>195</v>
      </c>
      <c r="C5" s="155"/>
      <c r="D5" s="155"/>
      <c r="E5" s="155"/>
      <c r="F5" s="155"/>
      <c r="G5" s="155"/>
      <c r="H5" s="154"/>
      <c r="I5" s="19"/>
    </row>
    <row r="6" spans="1:10" ht="15.75" x14ac:dyDescent="0.25">
      <c r="A6" s="20"/>
      <c r="B6" s="21"/>
      <c r="C6" s="22"/>
      <c r="D6" s="22"/>
      <c r="E6" s="22"/>
      <c r="F6" s="22"/>
      <c r="G6" s="22"/>
      <c r="H6" s="154"/>
      <c r="I6" s="19"/>
    </row>
    <row r="7" spans="1:10" ht="16.5" thickBot="1" x14ac:dyDescent="0.3">
      <c r="A7" s="18"/>
      <c r="B7" s="23" t="s">
        <v>156</v>
      </c>
      <c r="C7" s="23"/>
      <c r="D7" s="23"/>
      <c r="E7" s="23"/>
      <c r="F7" s="23"/>
      <c r="G7" s="23"/>
      <c r="H7" s="154"/>
      <c r="I7" s="19"/>
    </row>
    <row r="8" spans="1:10" ht="20.25" customHeight="1" x14ac:dyDescent="0.2">
      <c r="A8" s="165" t="s">
        <v>142</v>
      </c>
      <c r="B8" s="164" t="s">
        <v>143</v>
      </c>
      <c r="C8" s="164" t="s">
        <v>144</v>
      </c>
      <c r="D8" s="164" t="s">
        <v>145</v>
      </c>
      <c r="E8" s="164"/>
      <c r="F8" s="164" t="s">
        <v>146</v>
      </c>
      <c r="G8" s="168" t="s">
        <v>147</v>
      </c>
      <c r="H8" s="160" t="s">
        <v>197</v>
      </c>
      <c r="I8" s="162" t="s">
        <v>196</v>
      </c>
    </row>
    <row r="9" spans="1:10" ht="17.25" customHeight="1" x14ac:dyDescent="0.2">
      <c r="A9" s="166"/>
      <c r="B9" s="167"/>
      <c r="C9" s="167"/>
      <c r="D9" s="84" t="s">
        <v>150</v>
      </c>
      <c r="E9" s="84" t="s">
        <v>151</v>
      </c>
      <c r="F9" s="167"/>
      <c r="G9" s="169"/>
      <c r="H9" s="161"/>
      <c r="I9" s="163"/>
    </row>
    <row r="10" spans="1:10" ht="17.25" customHeight="1" thickBot="1" x14ac:dyDescent="0.25">
      <c r="A10" s="85">
        <v>1</v>
      </c>
      <c r="B10" s="86">
        <v>2</v>
      </c>
      <c r="C10" s="86">
        <v>3</v>
      </c>
      <c r="D10" s="159">
        <v>4</v>
      </c>
      <c r="E10" s="159"/>
      <c r="F10" s="86">
        <v>5</v>
      </c>
      <c r="G10" s="87">
        <v>6</v>
      </c>
      <c r="H10" s="103" t="s">
        <v>193</v>
      </c>
      <c r="I10" s="104" t="s">
        <v>204</v>
      </c>
    </row>
    <row r="11" spans="1:10" s="9" customFormat="1" x14ac:dyDescent="0.2">
      <c r="A11" s="81" t="s">
        <v>6</v>
      </c>
      <c r="B11" s="82" t="s">
        <v>7</v>
      </c>
      <c r="C11" s="83">
        <v>140681119803</v>
      </c>
      <c r="D11" s="83">
        <v>0</v>
      </c>
      <c r="E11" s="83">
        <v>0</v>
      </c>
      <c r="F11" s="83">
        <v>140681119803</v>
      </c>
      <c r="G11" s="83">
        <v>7790848643</v>
      </c>
      <c r="H11" s="83">
        <f>F11-G11</f>
        <v>132890271160</v>
      </c>
      <c r="I11" s="101">
        <f>G11/F11*100</f>
        <v>5.5379489827133588</v>
      </c>
      <c r="J11" s="97"/>
    </row>
    <row r="12" spans="1:10" s="90" customFormat="1" ht="12.75" customHeight="1" x14ac:dyDescent="0.2">
      <c r="A12" s="29"/>
      <c r="B12" s="30"/>
      <c r="C12" s="31"/>
      <c r="D12" s="31"/>
      <c r="E12" s="31"/>
      <c r="F12" s="31"/>
      <c r="G12" s="31"/>
      <c r="H12" s="31"/>
      <c r="I12" s="105"/>
      <c r="J12" s="97"/>
    </row>
    <row r="13" spans="1:10" s="90" customFormat="1" ht="12.75" customHeight="1" x14ac:dyDescent="0.2">
      <c r="A13" s="25" t="s">
        <v>8</v>
      </c>
      <c r="B13" s="26" t="s">
        <v>9</v>
      </c>
      <c r="C13" s="27">
        <v>0</v>
      </c>
      <c r="D13" s="27">
        <v>0</v>
      </c>
      <c r="E13" s="27">
        <v>0</v>
      </c>
      <c r="F13" s="27">
        <v>0</v>
      </c>
      <c r="G13" s="27">
        <v>171938810</v>
      </c>
      <c r="H13" s="27">
        <f>F13-G13</f>
        <v>-171938810</v>
      </c>
      <c r="I13" s="28">
        <v>0</v>
      </c>
      <c r="J13" s="97"/>
    </row>
    <row r="14" spans="1:10" s="47" customFormat="1" ht="12.75" hidden="1" customHeight="1" x14ac:dyDescent="0.2">
      <c r="A14" s="33" t="s">
        <v>10</v>
      </c>
      <c r="B14" s="34" t="s">
        <v>11</v>
      </c>
      <c r="C14" s="35">
        <v>0</v>
      </c>
      <c r="D14" s="35">
        <v>0</v>
      </c>
      <c r="E14" s="35">
        <v>0</v>
      </c>
      <c r="F14" s="35">
        <v>0</v>
      </c>
      <c r="G14" s="35">
        <v>171938810</v>
      </c>
      <c r="H14" s="27">
        <f t="shared" ref="H14:H76" si="0">F14-G14</f>
        <v>-171938810</v>
      </c>
      <c r="I14" s="106">
        <f t="shared" ref="I14:I74" si="1">F14/G14/100</f>
        <v>0</v>
      </c>
      <c r="J14" s="97"/>
    </row>
    <row r="15" spans="1:10" s="47" customFormat="1" ht="12.75" hidden="1" customHeight="1" x14ac:dyDescent="0.2">
      <c r="A15" s="33" t="s">
        <v>12</v>
      </c>
      <c r="B15" s="34" t="s">
        <v>13</v>
      </c>
      <c r="C15" s="35">
        <v>0</v>
      </c>
      <c r="D15" s="35">
        <v>0</v>
      </c>
      <c r="E15" s="35">
        <v>0</v>
      </c>
      <c r="F15" s="35">
        <v>0</v>
      </c>
      <c r="G15" s="35">
        <v>171938810</v>
      </c>
      <c r="H15" s="27">
        <f t="shared" si="0"/>
        <v>-171938810</v>
      </c>
      <c r="I15" s="106">
        <f t="shared" si="1"/>
        <v>0</v>
      </c>
      <c r="J15" s="97"/>
    </row>
    <row r="16" spans="1:10" s="47" customFormat="1" ht="12.75" hidden="1" customHeight="1" x14ac:dyDescent="0.2">
      <c r="A16" s="33" t="s">
        <v>14</v>
      </c>
      <c r="B16" s="34" t="s">
        <v>15</v>
      </c>
      <c r="C16" s="35">
        <v>0</v>
      </c>
      <c r="D16" s="35">
        <v>0</v>
      </c>
      <c r="E16" s="35">
        <v>0</v>
      </c>
      <c r="F16" s="35">
        <v>0</v>
      </c>
      <c r="G16" s="35">
        <v>171938810</v>
      </c>
      <c r="H16" s="27">
        <f t="shared" si="0"/>
        <v>-171938810</v>
      </c>
      <c r="I16" s="106">
        <f t="shared" si="1"/>
        <v>0</v>
      </c>
      <c r="J16" s="97"/>
    </row>
    <row r="17" spans="1:10" s="47" customFormat="1" ht="12.75" hidden="1" customHeight="1" x14ac:dyDescent="0.2">
      <c r="A17" s="33" t="s">
        <v>16</v>
      </c>
      <c r="B17" s="34" t="s">
        <v>17</v>
      </c>
      <c r="C17" s="35">
        <v>0</v>
      </c>
      <c r="D17" s="35">
        <v>0</v>
      </c>
      <c r="E17" s="35">
        <v>0</v>
      </c>
      <c r="F17" s="35">
        <v>0</v>
      </c>
      <c r="G17" s="35">
        <v>171938810</v>
      </c>
      <c r="H17" s="27">
        <f t="shared" si="0"/>
        <v>-171938810</v>
      </c>
      <c r="I17" s="106">
        <f t="shared" si="1"/>
        <v>0</v>
      </c>
      <c r="J17" s="97"/>
    </row>
    <row r="18" spans="1:10" s="47" customFormat="1" ht="12.75" hidden="1" customHeight="1" x14ac:dyDescent="0.2">
      <c r="A18" s="33" t="s">
        <v>18</v>
      </c>
      <c r="B18" s="34" t="s">
        <v>19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27">
        <f t="shared" si="0"/>
        <v>0</v>
      </c>
      <c r="I18" s="106" t="e">
        <f t="shared" si="1"/>
        <v>#DIV/0!</v>
      </c>
      <c r="J18" s="97"/>
    </row>
    <row r="19" spans="1:10" s="47" customFormat="1" ht="12.75" hidden="1" customHeight="1" x14ac:dyDescent="0.2">
      <c r="A19" s="33" t="s">
        <v>20</v>
      </c>
      <c r="B19" s="34" t="s">
        <v>21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27">
        <f t="shared" si="0"/>
        <v>0</v>
      </c>
      <c r="I19" s="106" t="e">
        <f t="shared" si="1"/>
        <v>#DIV/0!</v>
      </c>
      <c r="J19" s="97"/>
    </row>
    <row r="20" spans="1:10" s="47" customFormat="1" ht="12.75" hidden="1" customHeight="1" x14ac:dyDescent="0.2">
      <c r="A20" s="33" t="s">
        <v>22</v>
      </c>
      <c r="B20" s="34" t="s">
        <v>23</v>
      </c>
      <c r="C20" s="35">
        <v>0</v>
      </c>
      <c r="D20" s="35">
        <v>0</v>
      </c>
      <c r="E20" s="35">
        <v>0</v>
      </c>
      <c r="F20" s="35">
        <v>0</v>
      </c>
      <c r="G20" s="35">
        <v>171938810</v>
      </c>
      <c r="H20" s="27">
        <f t="shared" si="0"/>
        <v>-171938810</v>
      </c>
      <c r="I20" s="106">
        <f t="shared" si="1"/>
        <v>0</v>
      </c>
      <c r="J20" s="97"/>
    </row>
    <row r="21" spans="1:10" s="47" customFormat="1" ht="12.75" hidden="1" customHeight="1" x14ac:dyDescent="0.2">
      <c r="A21" s="33" t="s">
        <v>24</v>
      </c>
      <c r="B21" s="34" t="s">
        <v>25</v>
      </c>
      <c r="C21" s="35">
        <v>0</v>
      </c>
      <c r="D21" s="35">
        <v>0</v>
      </c>
      <c r="E21" s="35">
        <v>0</v>
      </c>
      <c r="F21" s="35">
        <v>0</v>
      </c>
      <c r="G21" s="35">
        <v>171938810</v>
      </c>
      <c r="H21" s="27">
        <f t="shared" si="0"/>
        <v>-171938810</v>
      </c>
      <c r="I21" s="106">
        <f t="shared" si="1"/>
        <v>0</v>
      </c>
      <c r="J21" s="97"/>
    </row>
    <row r="22" spans="1:10" s="47" customFormat="1" ht="12.75" hidden="1" customHeight="1" x14ac:dyDescent="0.2">
      <c r="A22" s="33" t="s">
        <v>26</v>
      </c>
      <c r="B22" s="34" t="s">
        <v>27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27">
        <f t="shared" si="0"/>
        <v>0</v>
      </c>
      <c r="I22" s="106" t="e">
        <f t="shared" si="1"/>
        <v>#DIV/0!</v>
      </c>
      <c r="J22" s="97"/>
    </row>
    <row r="23" spans="1:10" s="47" customFormat="1" ht="12.75" hidden="1" customHeight="1" x14ac:dyDescent="0.2">
      <c r="A23" s="33" t="s">
        <v>28</v>
      </c>
      <c r="B23" s="34" t="s">
        <v>29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27">
        <f t="shared" si="0"/>
        <v>0</v>
      </c>
      <c r="I23" s="106" t="e">
        <f t="shared" si="1"/>
        <v>#DIV/0!</v>
      </c>
      <c r="J23" s="97"/>
    </row>
    <row r="24" spans="1:10" s="47" customFormat="1" ht="12.75" hidden="1" customHeight="1" x14ac:dyDescent="0.2">
      <c r="A24" s="33" t="s">
        <v>30</v>
      </c>
      <c r="B24" s="34" t="s">
        <v>31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27">
        <f t="shared" si="0"/>
        <v>0</v>
      </c>
      <c r="I24" s="106" t="e">
        <f t="shared" si="1"/>
        <v>#DIV/0!</v>
      </c>
      <c r="J24" s="97"/>
    </row>
    <row r="25" spans="1:10" s="47" customFormat="1" ht="12.75" hidden="1" customHeight="1" x14ac:dyDescent="0.2">
      <c r="A25" s="33" t="s">
        <v>32</v>
      </c>
      <c r="B25" s="34" t="s">
        <v>29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27">
        <f t="shared" si="0"/>
        <v>0</v>
      </c>
      <c r="I25" s="106" t="e">
        <f t="shared" si="1"/>
        <v>#DIV/0!</v>
      </c>
      <c r="J25" s="97"/>
    </row>
    <row r="26" spans="1:10" s="47" customFormat="1" ht="12.75" hidden="1" customHeight="1" x14ac:dyDescent="0.2">
      <c r="A26" s="33" t="s">
        <v>33</v>
      </c>
      <c r="B26" s="34" t="s">
        <v>34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27">
        <f t="shared" si="0"/>
        <v>0</v>
      </c>
      <c r="I26" s="106" t="e">
        <f t="shared" si="1"/>
        <v>#DIV/0!</v>
      </c>
      <c r="J26" s="97"/>
    </row>
    <row r="27" spans="1:10" s="80" customFormat="1" ht="12.75" customHeight="1" x14ac:dyDescent="0.2">
      <c r="A27" s="25" t="s">
        <v>35</v>
      </c>
      <c r="B27" s="26" t="s">
        <v>36</v>
      </c>
      <c r="C27" s="27">
        <v>32953249679</v>
      </c>
      <c r="D27" s="27">
        <v>0</v>
      </c>
      <c r="E27" s="27">
        <v>0</v>
      </c>
      <c r="F27" s="27">
        <v>32953249679</v>
      </c>
      <c r="G27" s="27">
        <v>474261737</v>
      </c>
      <c r="H27" s="27">
        <f t="shared" si="0"/>
        <v>32478987942</v>
      </c>
      <c r="I27" s="106">
        <f t="shared" si="1"/>
        <v>0.69483255991617143</v>
      </c>
      <c r="J27" s="97"/>
    </row>
    <row r="28" spans="1:10" s="80" customFormat="1" ht="12.75" customHeight="1" x14ac:dyDescent="0.2">
      <c r="A28" s="25" t="s">
        <v>37</v>
      </c>
      <c r="B28" s="26" t="s">
        <v>11</v>
      </c>
      <c r="C28" s="27">
        <v>26317841662</v>
      </c>
      <c r="D28" s="27">
        <v>0</v>
      </c>
      <c r="E28" s="27">
        <v>0</v>
      </c>
      <c r="F28" s="27">
        <v>26317841662</v>
      </c>
      <c r="G28" s="27">
        <v>99186139</v>
      </c>
      <c r="H28" s="27">
        <f t="shared" si="0"/>
        <v>26218655523</v>
      </c>
      <c r="I28" s="106">
        <f t="shared" si="1"/>
        <v>2.6533789829242171</v>
      </c>
      <c r="J28" s="97"/>
    </row>
    <row r="29" spans="1:10" s="50" customFormat="1" ht="12.75" customHeight="1" x14ac:dyDescent="0.2">
      <c r="A29" s="37" t="s">
        <v>38</v>
      </c>
      <c r="B29" s="38" t="s">
        <v>39</v>
      </c>
      <c r="C29" s="39">
        <v>622797869</v>
      </c>
      <c r="D29" s="39">
        <v>0</v>
      </c>
      <c r="E29" s="39">
        <v>0</v>
      </c>
      <c r="F29" s="39">
        <v>622797869</v>
      </c>
      <c r="G29" s="39">
        <v>0</v>
      </c>
      <c r="H29" s="31">
        <f t="shared" si="0"/>
        <v>622797869</v>
      </c>
      <c r="I29" s="32">
        <v>0</v>
      </c>
      <c r="J29" s="97"/>
    </row>
    <row r="30" spans="1:10" s="50" customFormat="1" ht="12.75" hidden="1" customHeight="1" x14ac:dyDescent="0.2">
      <c r="A30" s="37" t="s">
        <v>40</v>
      </c>
      <c r="B30" s="38" t="s">
        <v>41</v>
      </c>
      <c r="C30" s="39">
        <v>578890619</v>
      </c>
      <c r="D30" s="39">
        <v>0</v>
      </c>
      <c r="E30" s="39">
        <v>0</v>
      </c>
      <c r="F30" s="39">
        <v>578890619</v>
      </c>
      <c r="G30" s="39">
        <v>0</v>
      </c>
      <c r="H30" s="31">
        <f t="shared" si="0"/>
        <v>578890619</v>
      </c>
      <c r="I30" s="105" t="e">
        <f t="shared" si="1"/>
        <v>#DIV/0!</v>
      </c>
      <c r="J30" s="97"/>
    </row>
    <row r="31" spans="1:10" s="50" customFormat="1" ht="12.75" hidden="1" customHeight="1" x14ac:dyDescent="0.2">
      <c r="A31" s="37" t="s">
        <v>42</v>
      </c>
      <c r="B31" s="38" t="s">
        <v>43</v>
      </c>
      <c r="C31" s="39">
        <v>43907250</v>
      </c>
      <c r="D31" s="39">
        <v>0</v>
      </c>
      <c r="E31" s="39">
        <v>0</v>
      </c>
      <c r="F31" s="39">
        <v>43907250</v>
      </c>
      <c r="G31" s="39">
        <v>0</v>
      </c>
      <c r="H31" s="31">
        <f t="shared" si="0"/>
        <v>43907250</v>
      </c>
      <c r="I31" s="105" t="e">
        <f t="shared" si="1"/>
        <v>#DIV/0!</v>
      </c>
      <c r="J31" s="97"/>
    </row>
    <row r="32" spans="1:10" s="50" customFormat="1" ht="12.75" customHeight="1" x14ac:dyDescent="0.2">
      <c r="A32" s="37" t="s">
        <v>44</v>
      </c>
      <c r="B32" s="38" t="s">
        <v>45</v>
      </c>
      <c r="C32" s="39">
        <v>8652023793</v>
      </c>
      <c r="D32" s="39">
        <v>0</v>
      </c>
      <c r="E32" s="39">
        <v>0</v>
      </c>
      <c r="F32" s="39">
        <v>8652023793</v>
      </c>
      <c r="G32" s="39">
        <v>103500</v>
      </c>
      <c r="H32" s="31">
        <f t="shared" si="0"/>
        <v>8651920293</v>
      </c>
      <c r="I32" s="105">
        <f>F32/G32/100</f>
        <v>835.94432782608692</v>
      </c>
      <c r="J32" s="97"/>
    </row>
    <row r="33" spans="1:10" s="50" customFormat="1" ht="12.75" hidden="1" customHeight="1" x14ac:dyDescent="0.2">
      <c r="A33" s="37" t="s">
        <v>46</v>
      </c>
      <c r="B33" s="38" t="s">
        <v>47</v>
      </c>
      <c r="C33" s="39">
        <v>4568075537</v>
      </c>
      <c r="D33" s="39">
        <v>0</v>
      </c>
      <c r="E33" s="39">
        <v>0</v>
      </c>
      <c r="F33" s="39">
        <v>4568075537</v>
      </c>
      <c r="G33" s="39">
        <v>103500</v>
      </c>
      <c r="H33" s="31">
        <f t="shared" si="0"/>
        <v>4567972037</v>
      </c>
      <c r="I33" s="105">
        <f t="shared" si="1"/>
        <v>441.35995526570048</v>
      </c>
      <c r="J33" s="97"/>
    </row>
    <row r="34" spans="1:10" s="50" customFormat="1" ht="12.75" hidden="1" customHeight="1" x14ac:dyDescent="0.2">
      <c r="A34" s="37" t="s">
        <v>48</v>
      </c>
      <c r="B34" s="38" t="s">
        <v>49</v>
      </c>
      <c r="C34" s="39">
        <v>4083948256</v>
      </c>
      <c r="D34" s="39">
        <v>0</v>
      </c>
      <c r="E34" s="39">
        <v>0</v>
      </c>
      <c r="F34" s="39">
        <v>4083948256</v>
      </c>
      <c r="G34" s="39">
        <v>0</v>
      </c>
      <c r="H34" s="31">
        <f t="shared" si="0"/>
        <v>4083948256</v>
      </c>
      <c r="I34" s="105" t="e">
        <f t="shared" si="1"/>
        <v>#DIV/0!</v>
      </c>
      <c r="J34" s="97"/>
    </row>
    <row r="35" spans="1:10" s="50" customFormat="1" ht="12.75" customHeight="1" x14ac:dyDescent="0.2">
      <c r="A35" s="37" t="s">
        <v>50</v>
      </c>
      <c r="B35" s="38" t="s">
        <v>51</v>
      </c>
      <c r="C35" s="39">
        <v>3100000000</v>
      </c>
      <c r="D35" s="39">
        <v>0</v>
      </c>
      <c r="E35" s="39">
        <v>0</v>
      </c>
      <c r="F35" s="39">
        <v>3100000000</v>
      </c>
      <c r="G35" s="39">
        <v>74651230</v>
      </c>
      <c r="H35" s="31">
        <f t="shared" si="0"/>
        <v>3025348770</v>
      </c>
      <c r="I35" s="105">
        <f t="shared" si="1"/>
        <v>0.41526442364044103</v>
      </c>
      <c r="J35" s="97"/>
    </row>
    <row r="36" spans="1:10" s="50" customFormat="1" ht="12.75" hidden="1" customHeight="1" x14ac:dyDescent="0.2">
      <c r="A36" s="37" t="s">
        <v>52</v>
      </c>
      <c r="B36" s="38" t="s">
        <v>21</v>
      </c>
      <c r="C36" s="39">
        <v>1600000000</v>
      </c>
      <c r="D36" s="39">
        <v>0</v>
      </c>
      <c r="E36" s="39">
        <v>0</v>
      </c>
      <c r="F36" s="39">
        <v>1600000000</v>
      </c>
      <c r="G36" s="39">
        <v>5147500</v>
      </c>
      <c r="H36" s="31">
        <f t="shared" si="0"/>
        <v>1594852500</v>
      </c>
      <c r="I36" s="105">
        <f t="shared" si="1"/>
        <v>3.1083050024283629</v>
      </c>
      <c r="J36" s="97"/>
    </row>
    <row r="37" spans="1:10" s="50" customFormat="1" ht="12.75" hidden="1" customHeight="1" x14ac:dyDescent="0.2">
      <c r="A37" s="37" t="s">
        <v>53</v>
      </c>
      <c r="B37" s="38" t="s">
        <v>25</v>
      </c>
      <c r="C37" s="39">
        <v>1500000000</v>
      </c>
      <c r="D37" s="39">
        <v>0</v>
      </c>
      <c r="E37" s="39">
        <v>0</v>
      </c>
      <c r="F37" s="39">
        <v>1500000000</v>
      </c>
      <c r="G37" s="39">
        <v>69503730</v>
      </c>
      <c r="H37" s="31">
        <f t="shared" si="0"/>
        <v>1430496270</v>
      </c>
      <c r="I37" s="105">
        <f t="shared" si="1"/>
        <v>0.2158157554997408</v>
      </c>
      <c r="J37" s="97"/>
    </row>
    <row r="38" spans="1:10" s="50" customFormat="1" ht="12.75" customHeight="1" x14ac:dyDescent="0.2">
      <c r="A38" s="37" t="s">
        <v>54</v>
      </c>
      <c r="B38" s="38" t="s">
        <v>55</v>
      </c>
      <c r="C38" s="39">
        <v>2320000000</v>
      </c>
      <c r="D38" s="39">
        <v>0</v>
      </c>
      <c r="E38" s="39">
        <v>0</v>
      </c>
      <c r="F38" s="39">
        <v>2320000000</v>
      </c>
      <c r="G38" s="39">
        <v>2386145</v>
      </c>
      <c r="H38" s="31">
        <f t="shared" si="0"/>
        <v>2317613855</v>
      </c>
      <c r="I38" s="105">
        <f t="shared" si="1"/>
        <v>9.7227955551737217</v>
      </c>
      <c r="J38" s="97"/>
    </row>
    <row r="39" spans="1:10" s="50" customFormat="1" ht="12.75" hidden="1" customHeight="1" x14ac:dyDescent="0.2">
      <c r="A39" s="37" t="s">
        <v>56</v>
      </c>
      <c r="B39" s="38" t="s">
        <v>57</v>
      </c>
      <c r="C39" s="39">
        <v>1100000000</v>
      </c>
      <c r="D39" s="39">
        <v>0</v>
      </c>
      <c r="E39" s="39">
        <v>0</v>
      </c>
      <c r="F39" s="39">
        <v>1100000000</v>
      </c>
      <c r="G39" s="39">
        <v>2374145</v>
      </c>
      <c r="H39" s="31">
        <f t="shared" si="0"/>
        <v>1097625855</v>
      </c>
      <c r="I39" s="105">
        <f t="shared" si="1"/>
        <v>4.6332469162582743</v>
      </c>
      <c r="J39" s="97"/>
    </row>
    <row r="40" spans="1:10" s="50" customFormat="1" ht="12.75" hidden="1" customHeight="1" x14ac:dyDescent="0.2">
      <c r="A40" s="37" t="s">
        <v>58</v>
      </c>
      <c r="B40" s="38" t="s">
        <v>59</v>
      </c>
      <c r="C40" s="39">
        <v>1200000000</v>
      </c>
      <c r="D40" s="39">
        <v>0</v>
      </c>
      <c r="E40" s="39">
        <v>0</v>
      </c>
      <c r="F40" s="39">
        <v>1200000000</v>
      </c>
      <c r="G40" s="39">
        <v>0</v>
      </c>
      <c r="H40" s="31">
        <f t="shared" si="0"/>
        <v>1200000000</v>
      </c>
      <c r="I40" s="105" t="e">
        <f t="shared" si="1"/>
        <v>#DIV/0!</v>
      </c>
      <c r="J40" s="97"/>
    </row>
    <row r="41" spans="1:10" s="50" customFormat="1" ht="12.75" hidden="1" customHeight="1" x14ac:dyDescent="0.2">
      <c r="A41" s="37" t="s">
        <v>60</v>
      </c>
      <c r="B41" s="38" t="s">
        <v>61</v>
      </c>
      <c r="C41" s="39">
        <v>20000000</v>
      </c>
      <c r="D41" s="39">
        <v>0</v>
      </c>
      <c r="E41" s="39">
        <v>0</v>
      </c>
      <c r="F41" s="39">
        <v>20000000</v>
      </c>
      <c r="G41" s="39">
        <v>12000</v>
      </c>
      <c r="H41" s="31">
        <f t="shared" si="0"/>
        <v>19988000</v>
      </c>
      <c r="I41" s="105">
        <f t="shared" si="1"/>
        <v>16.666666666666668</v>
      </c>
      <c r="J41" s="97"/>
    </row>
    <row r="42" spans="1:10" s="50" customFormat="1" ht="12.75" customHeight="1" x14ac:dyDescent="0.2">
      <c r="A42" s="37" t="s">
        <v>62</v>
      </c>
      <c r="B42" s="38" t="s">
        <v>31</v>
      </c>
      <c r="C42" s="39">
        <v>1250000000</v>
      </c>
      <c r="D42" s="39">
        <v>0</v>
      </c>
      <c r="E42" s="39">
        <v>0</v>
      </c>
      <c r="F42" s="39">
        <v>1250000000</v>
      </c>
      <c r="G42" s="39">
        <v>5644257</v>
      </c>
      <c r="H42" s="31">
        <f t="shared" si="0"/>
        <v>1244355743</v>
      </c>
      <c r="I42" s="105">
        <f t="shared" si="1"/>
        <v>2.2146404743795332</v>
      </c>
      <c r="J42" s="98"/>
    </row>
    <row r="43" spans="1:10" s="50" customFormat="1" ht="12.75" customHeight="1" x14ac:dyDescent="0.2">
      <c r="A43" s="37" t="s">
        <v>64</v>
      </c>
      <c r="B43" s="38" t="s">
        <v>65</v>
      </c>
      <c r="C43" s="39">
        <v>195000000</v>
      </c>
      <c r="D43" s="39">
        <v>0</v>
      </c>
      <c r="E43" s="39">
        <v>0</v>
      </c>
      <c r="F43" s="39">
        <v>195000000</v>
      </c>
      <c r="G43" s="39">
        <v>13641500</v>
      </c>
      <c r="H43" s="31">
        <f t="shared" si="0"/>
        <v>181358500</v>
      </c>
      <c r="I43" s="105">
        <f t="shared" si="1"/>
        <v>0.14294615694754975</v>
      </c>
      <c r="J43" s="98"/>
    </row>
    <row r="44" spans="1:10" s="50" customFormat="1" ht="12.75" hidden="1" customHeight="1" x14ac:dyDescent="0.2">
      <c r="A44" s="37" t="s">
        <v>66</v>
      </c>
      <c r="B44" s="38" t="s">
        <v>67</v>
      </c>
      <c r="C44" s="39">
        <v>5000000</v>
      </c>
      <c r="D44" s="39">
        <v>0</v>
      </c>
      <c r="E44" s="39">
        <v>0</v>
      </c>
      <c r="F44" s="39">
        <v>5000000</v>
      </c>
      <c r="G44" s="39">
        <v>0</v>
      </c>
      <c r="H44" s="31">
        <f t="shared" si="0"/>
        <v>5000000</v>
      </c>
      <c r="I44" s="105" t="e">
        <f t="shared" si="1"/>
        <v>#DIV/0!</v>
      </c>
      <c r="J44" s="98"/>
    </row>
    <row r="45" spans="1:10" s="50" customFormat="1" ht="12.75" hidden="1" customHeight="1" x14ac:dyDescent="0.2">
      <c r="A45" s="37" t="s">
        <v>68</v>
      </c>
      <c r="B45" s="38" t="s">
        <v>69</v>
      </c>
      <c r="C45" s="39">
        <v>50000000</v>
      </c>
      <c r="D45" s="39">
        <v>0</v>
      </c>
      <c r="E45" s="39">
        <v>0</v>
      </c>
      <c r="F45" s="39">
        <v>50000000</v>
      </c>
      <c r="G45" s="39">
        <v>0</v>
      </c>
      <c r="H45" s="31">
        <f t="shared" si="0"/>
        <v>50000000</v>
      </c>
      <c r="I45" s="105" t="e">
        <f t="shared" si="1"/>
        <v>#DIV/0!</v>
      </c>
      <c r="J45" s="98"/>
    </row>
    <row r="46" spans="1:10" s="50" customFormat="1" ht="12.75" hidden="1" customHeight="1" x14ac:dyDescent="0.2">
      <c r="A46" s="37" t="s">
        <v>70</v>
      </c>
      <c r="B46" s="38" t="s">
        <v>71</v>
      </c>
      <c r="C46" s="39">
        <v>15000000</v>
      </c>
      <c r="D46" s="39">
        <v>0</v>
      </c>
      <c r="E46" s="39">
        <v>0</v>
      </c>
      <c r="F46" s="39">
        <v>15000000</v>
      </c>
      <c r="G46" s="39">
        <v>0</v>
      </c>
      <c r="H46" s="31">
        <f t="shared" si="0"/>
        <v>15000000</v>
      </c>
      <c r="I46" s="105" t="e">
        <f t="shared" si="1"/>
        <v>#DIV/0!</v>
      </c>
      <c r="J46" s="98"/>
    </row>
    <row r="47" spans="1:10" s="50" customFormat="1" ht="12.75" hidden="1" customHeight="1" x14ac:dyDescent="0.2">
      <c r="A47" s="37" t="s">
        <v>72</v>
      </c>
      <c r="B47" s="38" t="s">
        <v>73</v>
      </c>
      <c r="C47" s="39">
        <v>100000000</v>
      </c>
      <c r="D47" s="39">
        <v>0</v>
      </c>
      <c r="E47" s="39">
        <v>0</v>
      </c>
      <c r="F47" s="39">
        <v>100000000</v>
      </c>
      <c r="G47" s="39">
        <v>13609500</v>
      </c>
      <c r="H47" s="31">
        <f t="shared" si="0"/>
        <v>86390500</v>
      </c>
      <c r="I47" s="105">
        <f t="shared" si="1"/>
        <v>7.3478085161100701E-2</v>
      </c>
      <c r="J47" s="98"/>
    </row>
    <row r="48" spans="1:10" s="50" customFormat="1" ht="12.75" hidden="1" customHeight="1" x14ac:dyDescent="0.2">
      <c r="A48" s="37" t="s">
        <v>74</v>
      </c>
      <c r="B48" s="38" t="s">
        <v>75</v>
      </c>
      <c r="C48" s="39">
        <v>10000000</v>
      </c>
      <c r="D48" s="39">
        <v>0</v>
      </c>
      <c r="E48" s="39">
        <v>0</v>
      </c>
      <c r="F48" s="39">
        <v>10000000</v>
      </c>
      <c r="G48" s="39">
        <v>0</v>
      </c>
      <c r="H48" s="31">
        <f t="shared" si="0"/>
        <v>10000000</v>
      </c>
      <c r="I48" s="105" t="e">
        <f t="shared" si="1"/>
        <v>#DIV/0!</v>
      </c>
      <c r="J48" s="98"/>
    </row>
    <row r="49" spans="1:10" s="50" customFormat="1" ht="12.75" hidden="1" customHeight="1" x14ac:dyDescent="0.2">
      <c r="A49" s="37" t="s">
        <v>76</v>
      </c>
      <c r="B49" s="38" t="s">
        <v>77</v>
      </c>
      <c r="C49" s="39">
        <v>15000000</v>
      </c>
      <c r="D49" s="39">
        <v>0</v>
      </c>
      <c r="E49" s="39">
        <v>0</v>
      </c>
      <c r="F49" s="39">
        <v>15000000</v>
      </c>
      <c r="G49" s="39">
        <v>32000</v>
      </c>
      <c r="H49" s="31">
        <f t="shared" si="0"/>
        <v>14968000</v>
      </c>
      <c r="I49" s="105">
        <f t="shared" si="1"/>
        <v>4.6875</v>
      </c>
      <c r="J49" s="98"/>
    </row>
    <row r="50" spans="1:10" s="50" customFormat="1" ht="12.75" customHeight="1" x14ac:dyDescent="0.2">
      <c r="A50" s="37" t="s">
        <v>78</v>
      </c>
      <c r="B50" s="38" t="s">
        <v>79</v>
      </c>
      <c r="C50" s="39">
        <v>148020000</v>
      </c>
      <c r="D50" s="39">
        <v>0</v>
      </c>
      <c r="E50" s="39">
        <v>0</v>
      </c>
      <c r="F50" s="39">
        <v>148020000</v>
      </c>
      <c r="G50" s="39">
        <v>2145167</v>
      </c>
      <c r="H50" s="31">
        <f t="shared" si="0"/>
        <v>145874833</v>
      </c>
      <c r="I50" s="105">
        <f t="shared" si="1"/>
        <v>0.69001620852828704</v>
      </c>
      <c r="J50" s="98"/>
    </row>
    <row r="51" spans="1:10" s="50" customFormat="1" ht="12.75" hidden="1" customHeight="1" x14ac:dyDescent="0.2">
      <c r="A51" s="37" t="s">
        <v>80</v>
      </c>
      <c r="B51" s="38" t="s">
        <v>81</v>
      </c>
      <c r="C51" s="39">
        <v>20600000</v>
      </c>
      <c r="D51" s="39">
        <v>0</v>
      </c>
      <c r="E51" s="39">
        <v>0</v>
      </c>
      <c r="F51" s="39">
        <v>20600000</v>
      </c>
      <c r="G51" s="39">
        <v>190000</v>
      </c>
      <c r="H51" s="31">
        <f t="shared" si="0"/>
        <v>20410000</v>
      </c>
      <c r="I51" s="105">
        <f t="shared" si="1"/>
        <v>1.0842105263157895</v>
      </c>
      <c r="J51" s="98"/>
    </row>
    <row r="52" spans="1:10" s="50" customFormat="1" ht="12.75" hidden="1" customHeight="1" x14ac:dyDescent="0.2">
      <c r="A52" s="37" t="s">
        <v>82</v>
      </c>
      <c r="B52" s="38" t="s">
        <v>83</v>
      </c>
      <c r="C52" s="39">
        <v>103000000</v>
      </c>
      <c r="D52" s="39">
        <v>0</v>
      </c>
      <c r="E52" s="39">
        <v>0</v>
      </c>
      <c r="F52" s="39">
        <v>103000000</v>
      </c>
      <c r="G52" s="39">
        <v>1955167</v>
      </c>
      <c r="H52" s="31">
        <f t="shared" si="0"/>
        <v>101044833</v>
      </c>
      <c r="I52" s="105">
        <f t="shared" si="1"/>
        <v>0.52680921885445076</v>
      </c>
      <c r="J52" s="98"/>
    </row>
    <row r="53" spans="1:10" s="50" customFormat="1" ht="12.75" hidden="1" customHeight="1" x14ac:dyDescent="0.2">
      <c r="A53" s="37" t="s">
        <v>84</v>
      </c>
      <c r="B53" s="38" t="s">
        <v>85</v>
      </c>
      <c r="C53" s="39">
        <v>14420000</v>
      </c>
      <c r="D53" s="39">
        <v>0</v>
      </c>
      <c r="E53" s="39">
        <v>0</v>
      </c>
      <c r="F53" s="39">
        <v>14420000</v>
      </c>
      <c r="G53" s="39">
        <v>0</v>
      </c>
      <c r="H53" s="31">
        <f t="shared" si="0"/>
        <v>14420000</v>
      </c>
      <c r="I53" s="105" t="e">
        <f t="shared" si="1"/>
        <v>#DIV/0!</v>
      </c>
      <c r="J53" s="98"/>
    </row>
    <row r="54" spans="1:10" s="50" customFormat="1" ht="12.75" hidden="1" customHeight="1" x14ac:dyDescent="0.2">
      <c r="A54" s="37" t="s">
        <v>86</v>
      </c>
      <c r="B54" s="38" t="s">
        <v>87</v>
      </c>
      <c r="C54" s="39">
        <v>10000000</v>
      </c>
      <c r="D54" s="39">
        <v>0</v>
      </c>
      <c r="E54" s="39">
        <v>0</v>
      </c>
      <c r="F54" s="39">
        <v>10000000</v>
      </c>
      <c r="G54" s="39">
        <v>0</v>
      </c>
      <c r="H54" s="31">
        <f t="shared" si="0"/>
        <v>10000000</v>
      </c>
      <c r="I54" s="105" t="e">
        <f t="shared" si="1"/>
        <v>#DIV/0!</v>
      </c>
      <c r="J54" s="98"/>
    </row>
    <row r="55" spans="1:10" s="50" customFormat="1" ht="12.75" customHeight="1" x14ac:dyDescent="0.2">
      <c r="A55" s="37" t="s">
        <v>88</v>
      </c>
      <c r="B55" s="38" t="s">
        <v>89</v>
      </c>
      <c r="C55" s="39">
        <v>30000000</v>
      </c>
      <c r="D55" s="39">
        <v>0</v>
      </c>
      <c r="E55" s="39">
        <v>0</v>
      </c>
      <c r="F55" s="39">
        <v>30000000</v>
      </c>
      <c r="G55" s="39">
        <v>614340</v>
      </c>
      <c r="H55" s="31">
        <f t="shared" si="0"/>
        <v>29385660</v>
      </c>
      <c r="I55" s="105">
        <f t="shared" si="1"/>
        <v>0.48832893837288799</v>
      </c>
      <c r="J55" s="98"/>
    </row>
    <row r="56" spans="1:10" s="50" customFormat="1" ht="12.75" hidden="1" customHeight="1" x14ac:dyDescent="0.2">
      <c r="A56" s="37" t="s">
        <v>90</v>
      </c>
      <c r="B56" s="38" t="s">
        <v>91</v>
      </c>
      <c r="C56" s="39">
        <v>30000000</v>
      </c>
      <c r="D56" s="39">
        <v>0</v>
      </c>
      <c r="E56" s="39">
        <v>0</v>
      </c>
      <c r="F56" s="39">
        <v>30000000</v>
      </c>
      <c r="G56" s="39">
        <v>614340</v>
      </c>
      <c r="H56" s="31">
        <f t="shared" si="0"/>
        <v>29385660</v>
      </c>
      <c r="I56" s="105">
        <f t="shared" si="1"/>
        <v>0.48832893837288799</v>
      </c>
      <c r="J56" s="98"/>
    </row>
    <row r="57" spans="1:10" s="50" customFormat="1" ht="12.75" customHeight="1" x14ac:dyDescent="0.2">
      <c r="A57" s="37" t="s">
        <v>92</v>
      </c>
      <c r="B57" s="38" t="s">
        <v>93</v>
      </c>
      <c r="C57" s="39">
        <v>10000000000</v>
      </c>
      <c r="D57" s="39">
        <v>0</v>
      </c>
      <c r="E57" s="39">
        <v>0</v>
      </c>
      <c r="F57" s="39">
        <v>10000000000</v>
      </c>
      <c r="G57" s="39">
        <v>0</v>
      </c>
      <c r="H57" s="31">
        <f t="shared" si="0"/>
        <v>10000000000</v>
      </c>
      <c r="I57" s="28">
        <v>0</v>
      </c>
      <c r="J57" s="98"/>
    </row>
    <row r="58" spans="1:10" s="47" customFormat="1" ht="12.75" customHeight="1" x14ac:dyDescent="0.2">
      <c r="A58" s="37"/>
      <c r="B58" s="38"/>
      <c r="C58" s="39"/>
      <c r="D58" s="39"/>
      <c r="E58" s="39"/>
      <c r="F58" s="39"/>
      <c r="G58" s="39"/>
      <c r="H58" s="27"/>
      <c r="I58" s="105"/>
      <c r="J58" s="97"/>
    </row>
    <row r="59" spans="1:10" s="80" customFormat="1" ht="12.75" customHeight="1" x14ac:dyDescent="0.2">
      <c r="A59" s="25" t="s">
        <v>96</v>
      </c>
      <c r="B59" s="26" t="s">
        <v>97</v>
      </c>
      <c r="C59" s="27">
        <v>1615678985</v>
      </c>
      <c r="D59" s="27">
        <v>0</v>
      </c>
      <c r="E59" s="27">
        <v>0</v>
      </c>
      <c r="F59" s="27">
        <v>1615678985</v>
      </c>
      <c r="G59" s="27">
        <v>108000</v>
      </c>
      <c r="H59" s="27">
        <f t="shared" si="0"/>
        <v>1615570985</v>
      </c>
      <c r="I59" s="106">
        <f t="shared" si="1"/>
        <v>149.59990601851851</v>
      </c>
      <c r="J59" s="99"/>
    </row>
    <row r="60" spans="1:10" s="47" customFormat="1" ht="12.75" customHeight="1" x14ac:dyDescent="0.2">
      <c r="A60" s="37" t="s">
        <v>98</v>
      </c>
      <c r="B60" s="38" t="s">
        <v>99</v>
      </c>
      <c r="C60" s="39">
        <v>338079985</v>
      </c>
      <c r="D60" s="39">
        <v>0</v>
      </c>
      <c r="E60" s="39">
        <v>0</v>
      </c>
      <c r="F60" s="39">
        <v>338079985</v>
      </c>
      <c r="G60" s="39">
        <v>0</v>
      </c>
      <c r="H60" s="31">
        <f t="shared" si="0"/>
        <v>338079985</v>
      </c>
      <c r="I60" s="32">
        <v>0</v>
      </c>
      <c r="J60" s="97"/>
    </row>
    <row r="61" spans="1:10" s="47" customFormat="1" ht="12.75" customHeight="1" x14ac:dyDescent="0.2">
      <c r="A61" s="37" t="s">
        <v>102</v>
      </c>
      <c r="B61" s="38" t="s">
        <v>103</v>
      </c>
      <c r="C61" s="39">
        <v>100000000</v>
      </c>
      <c r="D61" s="39">
        <v>0</v>
      </c>
      <c r="E61" s="39">
        <v>0</v>
      </c>
      <c r="F61" s="39">
        <v>100000000</v>
      </c>
      <c r="G61" s="39">
        <v>108000</v>
      </c>
      <c r="H61" s="31">
        <f t="shared" si="0"/>
        <v>99892000</v>
      </c>
      <c r="I61" s="105">
        <f t="shared" si="1"/>
        <v>9.2592592592592595</v>
      </c>
      <c r="J61" s="97"/>
    </row>
    <row r="62" spans="1:10" s="47" customFormat="1" ht="12.75" customHeight="1" x14ac:dyDescent="0.2">
      <c r="A62" s="37" t="s">
        <v>106</v>
      </c>
      <c r="B62" s="38" t="s">
        <v>107</v>
      </c>
      <c r="C62" s="39">
        <v>1177599000</v>
      </c>
      <c r="D62" s="39">
        <v>0</v>
      </c>
      <c r="E62" s="39">
        <v>0</v>
      </c>
      <c r="F62" s="39">
        <v>1177599000</v>
      </c>
      <c r="G62" s="39">
        <v>0</v>
      </c>
      <c r="H62" s="31">
        <f t="shared" si="0"/>
        <v>1177599000</v>
      </c>
      <c r="I62" s="32">
        <v>0</v>
      </c>
      <c r="J62" s="97"/>
    </row>
    <row r="63" spans="1:10" s="47" customFormat="1" ht="12.75" customHeight="1" x14ac:dyDescent="0.2">
      <c r="A63" s="37"/>
      <c r="B63" s="38"/>
      <c r="C63" s="39"/>
      <c r="D63" s="39"/>
      <c r="E63" s="39"/>
      <c r="F63" s="39"/>
      <c r="G63" s="39"/>
      <c r="H63" s="31">
        <f t="shared" si="0"/>
        <v>0</v>
      </c>
      <c r="I63" s="105"/>
      <c r="J63" s="97"/>
    </row>
    <row r="64" spans="1:10" s="80" customFormat="1" ht="12.75" customHeight="1" x14ac:dyDescent="0.2">
      <c r="A64" s="25" t="s">
        <v>110</v>
      </c>
      <c r="B64" s="26" t="s">
        <v>111</v>
      </c>
      <c r="C64" s="27">
        <v>5019729032</v>
      </c>
      <c r="D64" s="27">
        <v>0</v>
      </c>
      <c r="E64" s="27">
        <v>0</v>
      </c>
      <c r="F64" s="27">
        <v>5019729032</v>
      </c>
      <c r="G64" s="27">
        <v>374967598</v>
      </c>
      <c r="H64" s="27">
        <f t="shared" si="0"/>
        <v>4644761434</v>
      </c>
      <c r="I64" s="106">
        <f t="shared" si="1"/>
        <v>0.13387100802240517</v>
      </c>
      <c r="J64" s="99"/>
    </row>
    <row r="65" spans="1:12" s="47" customFormat="1" ht="25.5" customHeight="1" x14ac:dyDescent="0.2">
      <c r="A65" s="37" t="s">
        <v>112</v>
      </c>
      <c r="B65" s="41" t="s">
        <v>113</v>
      </c>
      <c r="C65" s="39">
        <v>5019729032</v>
      </c>
      <c r="D65" s="39">
        <v>0</v>
      </c>
      <c r="E65" s="39">
        <v>0</v>
      </c>
      <c r="F65" s="39">
        <v>5019729032</v>
      </c>
      <c r="G65" s="39">
        <v>374967598</v>
      </c>
      <c r="H65" s="27">
        <f t="shared" si="0"/>
        <v>4644761434</v>
      </c>
      <c r="I65" s="105">
        <f t="shared" si="1"/>
        <v>0.13387100802240517</v>
      </c>
      <c r="J65" s="97"/>
    </row>
    <row r="66" spans="1:12" s="47" customFormat="1" ht="12.75" customHeight="1" x14ac:dyDescent="0.2">
      <c r="A66" s="37"/>
      <c r="B66" s="38"/>
      <c r="C66" s="39"/>
      <c r="D66" s="39"/>
      <c r="E66" s="39"/>
      <c r="F66" s="39"/>
      <c r="G66" s="39"/>
      <c r="H66" s="27"/>
      <c r="I66" s="105"/>
      <c r="J66" s="97"/>
    </row>
    <row r="67" spans="1:12" s="80" customFormat="1" ht="12.75" customHeight="1" x14ac:dyDescent="0.2">
      <c r="A67" s="25" t="s">
        <v>116</v>
      </c>
      <c r="B67" s="26" t="s">
        <v>117</v>
      </c>
      <c r="C67" s="27">
        <v>107727870124</v>
      </c>
      <c r="D67" s="27">
        <v>0</v>
      </c>
      <c r="E67" s="27">
        <v>0</v>
      </c>
      <c r="F67" s="27">
        <v>107727870124</v>
      </c>
      <c r="G67" s="27">
        <v>7144648096</v>
      </c>
      <c r="H67" s="27">
        <f t="shared" si="0"/>
        <v>100583222028</v>
      </c>
      <c r="I67" s="106">
        <f t="shared" si="1"/>
        <v>0.15078121228155728</v>
      </c>
      <c r="J67" s="99"/>
    </row>
    <row r="68" spans="1:12" s="80" customFormat="1" ht="12.75" customHeight="1" x14ac:dyDescent="0.2">
      <c r="A68" s="25"/>
      <c r="B68" s="26"/>
      <c r="C68" s="27"/>
      <c r="D68" s="27"/>
      <c r="E68" s="27"/>
      <c r="F68" s="27"/>
      <c r="G68" s="27"/>
      <c r="H68" s="27">
        <f t="shared" si="0"/>
        <v>0</v>
      </c>
      <c r="I68" s="105"/>
      <c r="J68" s="99"/>
    </row>
    <row r="69" spans="1:12" s="80" customFormat="1" ht="12.75" customHeight="1" thickBot="1" x14ac:dyDescent="0.25">
      <c r="A69" s="56" t="s">
        <v>118</v>
      </c>
      <c r="B69" s="57" t="s">
        <v>119</v>
      </c>
      <c r="C69" s="58">
        <v>107727870124</v>
      </c>
      <c r="D69" s="58">
        <v>0</v>
      </c>
      <c r="E69" s="58">
        <v>0</v>
      </c>
      <c r="F69" s="58">
        <v>107727870124</v>
      </c>
      <c r="G69" s="58">
        <v>7144648096</v>
      </c>
      <c r="H69" s="58">
        <f t="shared" si="0"/>
        <v>100583222028</v>
      </c>
      <c r="I69" s="107">
        <f t="shared" si="1"/>
        <v>0.15078121228155728</v>
      </c>
      <c r="J69" s="99"/>
    </row>
    <row r="70" spans="1:12" s="80" customFormat="1" ht="12.75" customHeight="1" x14ac:dyDescent="0.2">
      <c r="A70" s="81" t="s">
        <v>120</v>
      </c>
      <c r="B70" s="82" t="s">
        <v>121</v>
      </c>
      <c r="C70" s="83">
        <v>105727870124</v>
      </c>
      <c r="D70" s="83">
        <v>0</v>
      </c>
      <c r="E70" s="83">
        <v>0</v>
      </c>
      <c r="F70" s="83">
        <v>105727870124</v>
      </c>
      <c r="G70" s="83">
        <v>7144648096</v>
      </c>
      <c r="H70" s="83">
        <f t="shared" si="0"/>
        <v>98583222028</v>
      </c>
      <c r="I70" s="108">
        <f t="shared" si="1"/>
        <v>0.14798191415920509</v>
      </c>
      <c r="J70" s="99"/>
    </row>
    <row r="71" spans="1:12" s="47" customFormat="1" ht="12.75" customHeight="1" x14ac:dyDescent="0.2">
      <c r="A71" s="37" t="s">
        <v>122</v>
      </c>
      <c r="B71" s="38" t="s">
        <v>123</v>
      </c>
      <c r="C71" s="39">
        <v>70732049518</v>
      </c>
      <c r="D71" s="39">
        <v>0</v>
      </c>
      <c r="E71" s="39">
        <v>0</v>
      </c>
      <c r="F71" s="39">
        <v>70732049518</v>
      </c>
      <c r="G71" s="39">
        <v>4824744936</v>
      </c>
      <c r="H71" s="31">
        <f t="shared" si="0"/>
        <v>65907304582</v>
      </c>
      <c r="I71" s="105">
        <f t="shared" si="1"/>
        <v>0.14660267113859302</v>
      </c>
      <c r="J71" s="97"/>
    </row>
    <row r="72" spans="1:12" s="47" customFormat="1" ht="12.75" customHeight="1" x14ac:dyDescent="0.2">
      <c r="A72" s="37" t="s">
        <v>124</v>
      </c>
      <c r="B72" s="38" t="s">
        <v>125</v>
      </c>
      <c r="C72" s="39">
        <v>1250677713</v>
      </c>
      <c r="D72" s="39">
        <v>0</v>
      </c>
      <c r="E72" s="39">
        <v>0</v>
      </c>
      <c r="F72" s="39">
        <v>1250677713</v>
      </c>
      <c r="G72" s="39">
        <v>0</v>
      </c>
      <c r="H72" s="31">
        <f t="shared" si="0"/>
        <v>1250677713</v>
      </c>
      <c r="I72" s="32">
        <v>0</v>
      </c>
      <c r="J72" s="97"/>
    </row>
    <row r="73" spans="1:12" s="47" customFormat="1" ht="12.75" customHeight="1" x14ac:dyDescent="0.2">
      <c r="A73" s="37" t="s">
        <v>126</v>
      </c>
      <c r="B73" s="38" t="s">
        <v>127</v>
      </c>
      <c r="C73" s="39">
        <v>1637836919</v>
      </c>
      <c r="D73" s="39">
        <v>0</v>
      </c>
      <c r="E73" s="39">
        <v>0</v>
      </c>
      <c r="F73" s="39">
        <v>1637836919</v>
      </c>
      <c r="G73" s="39">
        <v>0</v>
      </c>
      <c r="H73" s="31">
        <f t="shared" si="0"/>
        <v>1637836919</v>
      </c>
      <c r="I73" s="32">
        <v>0</v>
      </c>
      <c r="J73" s="97"/>
    </row>
    <row r="74" spans="1:12" s="47" customFormat="1" ht="12.75" customHeight="1" x14ac:dyDescent="0.2">
      <c r="A74" s="37" t="s">
        <v>128</v>
      </c>
      <c r="B74" s="38" t="s">
        <v>129</v>
      </c>
      <c r="C74" s="39">
        <v>32107305974</v>
      </c>
      <c r="D74" s="39">
        <v>0</v>
      </c>
      <c r="E74" s="39">
        <v>0</v>
      </c>
      <c r="F74" s="39">
        <v>32107305974</v>
      </c>
      <c r="G74" s="39">
        <v>2319903160</v>
      </c>
      <c r="H74" s="31">
        <f t="shared" si="0"/>
        <v>29787402814</v>
      </c>
      <c r="I74" s="105">
        <f t="shared" si="1"/>
        <v>0.13839933721198949</v>
      </c>
      <c r="J74" s="97"/>
    </row>
    <row r="75" spans="1:12" s="47" customFormat="1" ht="12.75" customHeight="1" x14ac:dyDescent="0.2">
      <c r="A75" s="37"/>
      <c r="B75" s="38"/>
      <c r="C75" s="39"/>
      <c r="D75" s="39"/>
      <c r="E75" s="39"/>
      <c r="F75" s="39"/>
      <c r="G75" s="39"/>
      <c r="H75" s="27">
        <f t="shared" si="0"/>
        <v>0</v>
      </c>
      <c r="I75" s="32">
        <v>0</v>
      </c>
      <c r="J75" s="97"/>
    </row>
    <row r="76" spans="1:12" s="80" customFormat="1" ht="12.75" customHeight="1" x14ac:dyDescent="0.2">
      <c r="A76" s="25" t="s">
        <v>130</v>
      </c>
      <c r="B76" s="26" t="s">
        <v>131</v>
      </c>
      <c r="C76" s="27">
        <v>2000000000</v>
      </c>
      <c r="D76" s="27">
        <v>0</v>
      </c>
      <c r="E76" s="27">
        <v>0</v>
      </c>
      <c r="F76" s="27">
        <v>2000000000</v>
      </c>
      <c r="G76" s="27">
        <v>0</v>
      </c>
      <c r="H76" s="27">
        <f t="shared" si="0"/>
        <v>2000000000</v>
      </c>
      <c r="I76" s="28">
        <v>0</v>
      </c>
      <c r="J76" s="99"/>
    </row>
    <row r="77" spans="1:12" s="47" customFormat="1" ht="12.75" customHeight="1" x14ac:dyDescent="0.2">
      <c r="A77" s="37" t="s">
        <v>132</v>
      </c>
      <c r="B77" s="38" t="s">
        <v>133</v>
      </c>
      <c r="C77" s="39">
        <v>2000000000</v>
      </c>
      <c r="D77" s="39">
        <v>0</v>
      </c>
      <c r="E77" s="39">
        <v>0</v>
      </c>
      <c r="F77" s="39">
        <v>2000000000</v>
      </c>
      <c r="G77" s="39">
        <v>0</v>
      </c>
      <c r="H77" s="31">
        <f>F77-G77</f>
        <v>2000000000</v>
      </c>
      <c r="I77" s="32">
        <v>0</v>
      </c>
      <c r="J77" s="97"/>
    </row>
    <row r="78" spans="1:12" s="47" customFormat="1" ht="12.75" customHeight="1" x14ac:dyDescent="0.2">
      <c r="A78" s="42"/>
      <c r="B78" s="43"/>
      <c r="C78" s="43"/>
      <c r="D78" s="43"/>
      <c r="E78" s="43"/>
      <c r="F78" s="43"/>
      <c r="G78" s="43"/>
      <c r="H78" s="44"/>
      <c r="I78" s="102"/>
      <c r="J78" s="100"/>
      <c r="K78" s="46"/>
      <c r="L78" s="46"/>
    </row>
    <row r="79" spans="1:12" s="47" customFormat="1" ht="12.75" customHeight="1" x14ac:dyDescent="0.2">
      <c r="A79" s="42"/>
      <c r="B79" s="43"/>
      <c r="C79" s="43"/>
      <c r="D79" s="43"/>
      <c r="E79" s="43"/>
      <c r="F79" s="43"/>
      <c r="G79" s="43"/>
      <c r="H79" s="44"/>
      <c r="I79" s="45"/>
      <c r="J79" s="100"/>
      <c r="K79" s="46"/>
      <c r="L79" s="46"/>
    </row>
    <row r="80" spans="1:12" s="47" customFormat="1" ht="12.75" customHeight="1" x14ac:dyDescent="0.2">
      <c r="A80" s="42"/>
      <c r="B80" s="46"/>
      <c r="C80" s="46"/>
      <c r="I80" s="48"/>
      <c r="J80" s="97"/>
    </row>
    <row r="81" spans="1:10" s="47" customFormat="1" x14ac:dyDescent="0.2">
      <c r="A81" s="49"/>
      <c r="B81" s="50" t="s">
        <v>194</v>
      </c>
      <c r="I81" s="48"/>
      <c r="J81" s="97"/>
    </row>
    <row r="82" spans="1:10" s="47" customFormat="1" x14ac:dyDescent="0.2">
      <c r="A82" s="49"/>
      <c r="B82" s="50" t="s">
        <v>159</v>
      </c>
      <c r="I82" s="48"/>
      <c r="J82" s="97"/>
    </row>
    <row r="83" spans="1:10" s="47" customFormat="1" x14ac:dyDescent="0.2">
      <c r="A83" s="49"/>
      <c r="B83" s="50"/>
      <c r="I83" s="48"/>
      <c r="J83" s="97"/>
    </row>
    <row r="84" spans="1:10" s="47" customFormat="1" ht="12.75" customHeight="1" x14ac:dyDescent="0.2">
      <c r="A84" s="156" t="s">
        <v>198</v>
      </c>
      <c r="B84" s="157"/>
      <c r="C84" s="157"/>
      <c r="D84" s="157"/>
      <c r="E84" s="157"/>
      <c r="F84" s="157"/>
      <c r="G84" s="157"/>
      <c r="H84" s="157"/>
      <c r="I84" s="158"/>
      <c r="J84" s="97"/>
    </row>
    <row r="85" spans="1:10" s="47" customFormat="1" x14ac:dyDescent="0.2">
      <c r="A85" s="91" t="s">
        <v>199</v>
      </c>
      <c r="B85" s="92"/>
      <c r="C85" s="93"/>
      <c r="D85" s="90"/>
      <c r="E85" s="90"/>
      <c r="F85" s="90"/>
      <c r="G85" s="90"/>
      <c r="H85" s="90"/>
      <c r="I85" s="94"/>
      <c r="J85" s="97"/>
    </row>
    <row r="86" spans="1:10" s="47" customFormat="1" x14ac:dyDescent="0.2">
      <c r="A86" s="49"/>
      <c r="B86" s="50"/>
      <c r="I86" s="48"/>
      <c r="J86" s="97"/>
    </row>
    <row r="87" spans="1:10" s="47" customFormat="1" x14ac:dyDescent="0.2">
      <c r="A87" s="49"/>
      <c r="I87" s="48"/>
      <c r="J87" s="97"/>
    </row>
    <row r="88" spans="1:10" s="47" customFormat="1" x14ac:dyDescent="0.2">
      <c r="A88" s="49"/>
      <c r="I88" s="48"/>
      <c r="J88" s="97"/>
    </row>
    <row r="89" spans="1:10" s="47" customFormat="1" x14ac:dyDescent="0.2">
      <c r="A89" s="49"/>
      <c r="I89" s="48"/>
      <c r="J89" s="97"/>
    </row>
    <row r="90" spans="1:10" s="47" customFormat="1" x14ac:dyDescent="0.2">
      <c r="A90" s="49"/>
      <c r="I90" s="48"/>
      <c r="J90" s="97"/>
    </row>
    <row r="91" spans="1:10" s="47" customFormat="1" x14ac:dyDescent="0.2">
      <c r="A91" s="49"/>
      <c r="I91" s="48"/>
      <c r="J91" s="97"/>
    </row>
    <row r="92" spans="1:10" s="47" customFormat="1" x14ac:dyDescent="0.2">
      <c r="A92" s="49"/>
      <c r="I92" s="48"/>
      <c r="J92" s="97"/>
    </row>
    <row r="93" spans="1:10" s="47" customFormat="1" x14ac:dyDescent="0.2">
      <c r="A93" s="49"/>
      <c r="I93" s="48"/>
      <c r="J93" s="97"/>
    </row>
    <row r="94" spans="1:10" s="47" customFormat="1" x14ac:dyDescent="0.2">
      <c r="A94" s="49"/>
      <c r="I94" s="48"/>
      <c r="J94" s="97"/>
    </row>
    <row r="95" spans="1:10" s="47" customFormat="1" x14ac:dyDescent="0.2">
      <c r="A95" s="49"/>
      <c r="I95" s="48"/>
      <c r="J95" s="97"/>
    </row>
    <row r="96" spans="1:10" s="47" customFormat="1" x14ac:dyDescent="0.2">
      <c r="A96" s="49"/>
      <c r="I96" s="48"/>
      <c r="J96" s="97"/>
    </row>
    <row r="97" spans="1:10" s="47" customFormat="1" x14ac:dyDescent="0.2">
      <c r="A97" s="49"/>
      <c r="I97" s="48"/>
      <c r="J97" s="97"/>
    </row>
    <row r="98" spans="1:10" s="47" customFormat="1" x14ac:dyDescent="0.2">
      <c r="A98" s="49"/>
      <c r="I98" s="48"/>
      <c r="J98" s="97"/>
    </row>
    <row r="99" spans="1:10" s="47" customFormat="1" x14ac:dyDescent="0.2">
      <c r="A99" s="49"/>
      <c r="I99" s="48"/>
      <c r="J99" s="97"/>
    </row>
    <row r="100" spans="1:10" s="47" customFormat="1" x14ac:dyDescent="0.2">
      <c r="A100" s="49"/>
      <c r="I100" s="48"/>
      <c r="J100" s="97"/>
    </row>
    <row r="101" spans="1:10" s="47" customFormat="1" x14ac:dyDescent="0.2">
      <c r="A101" s="49"/>
      <c r="I101" s="48"/>
      <c r="J101" s="97"/>
    </row>
    <row r="102" spans="1:10" s="47" customFormat="1" x14ac:dyDescent="0.2">
      <c r="A102" s="49"/>
      <c r="I102" s="48"/>
      <c r="J102" s="97"/>
    </row>
    <row r="103" spans="1:10" x14ac:dyDescent="0.2">
      <c r="A103" s="49"/>
      <c r="B103" s="47"/>
      <c r="C103" s="47"/>
      <c r="D103" s="47"/>
      <c r="E103" s="47"/>
      <c r="F103" s="47"/>
      <c r="G103" s="47"/>
      <c r="H103" s="47"/>
      <c r="I103" s="48"/>
      <c r="J103" s="97"/>
    </row>
    <row r="104" spans="1:10" x14ac:dyDescent="0.2">
      <c r="A104" s="49"/>
      <c r="B104" s="47"/>
      <c r="C104" s="47"/>
      <c r="D104" s="47"/>
      <c r="E104" s="47"/>
      <c r="F104" s="47"/>
      <c r="G104" s="47"/>
      <c r="H104" s="47"/>
      <c r="I104" s="48"/>
      <c r="J104" s="97"/>
    </row>
    <row r="105" spans="1:10" ht="13.5" thickBot="1" x14ac:dyDescent="0.25">
      <c r="A105" s="53"/>
      <c r="B105" s="54"/>
      <c r="C105" s="54"/>
      <c r="D105" s="54"/>
      <c r="E105" s="54"/>
      <c r="F105" s="54"/>
      <c r="G105" s="54"/>
      <c r="H105" s="54"/>
      <c r="I105" s="55"/>
      <c r="J105" s="97"/>
    </row>
    <row r="106" spans="1:10" s="47" customFormat="1" x14ac:dyDescent="0.2">
      <c r="J106" s="97"/>
    </row>
    <row r="107" spans="1:10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97"/>
    </row>
    <row r="108" spans="1:10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97"/>
    </row>
    <row r="109" spans="1:10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97"/>
    </row>
    <row r="110" spans="1:10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97"/>
    </row>
  </sheetData>
  <mergeCells count="16">
    <mergeCell ref="A84:I84"/>
    <mergeCell ref="D10:E10"/>
    <mergeCell ref="H8:H9"/>
    <mergeCell ref="I8:I9"/>
    <mergeCell ref="B1:G1"/>
    <mergeCell ref="H1:H7"/>
    <mergeCell ref="B2:G2"/>
    <mergeCell ref="B3:G3"/>
    <mergeCell ref="B4:G4"/>
    <mergeCell ref="B5:G5"/>
    <mergeCell ref="D8:E8"/>
    <mergeCell ref="A8:A9"/>
    <mergeCell ref="B8:B9"/>
    <mergeCell ref="C8:C9"/>
    <mergeCell ref="F8:F9"/>
    <mergeCell ref="G8:G9"/>
  </mergeCells>
  <pageMargins left="1.1023622047244095" right="0.31496062992125984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>
      <selection sqref="A1:K1048576"/>
    </sheetView>
  </sheetViews>
  <sheetFormatPr baseColWidth="10" defaultRowHeight="12.75" x14ac:dyDescent="0.2"/>
  <cols>
    <col min="1" max="1" width="6.85546875" customWidth="1"/>
  </cols>
  <sheetData>
    <row r="1" spans="1:11" x14ac:dyDescent="0.2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11" x14ac:dyDescent="0.2">
      <c r="A2" s="10" t="s">
        <v>6</v>
      </c>
      <c r="B2" s="10" t="s">
        <v>7</v>
      </c>
      <c r="C2" s="11">
        <v>140681119803</v>
      </c>
      <c r="D2" s="11">
        <v>34828897219</v>
      </c>
      <c r="E2" s="11">
        <v>0</v>
      </c>
      <c r="F2" s="11">
        <v>175510017022</v>
      </c>
      <c r="G2" s="11">
        <v>14433076841</v>
      </c>
      <c r="H2" s="12">
        <v>22223925484</v>
      </c>
      <c r="I2" s="12">
        <v>153286091538</v>
      </c>
      <c r="J2" s="13">
        <v>100</v>
      </c>
      <c r="K2" s="13">
        <v>12.6624826668521</v>
      </c>
    </row>
    <row r="3" spans="1:11" x14ac:dyDescent="0.2">
      <c r="A3" s="10" t="s">
        <v>8</v>
      </c>
      <c r="B3" s="10" t="s">
        <v>9</v>
      </c>
      <c r="C3" s="11">
        <v>0</v>
      </c>
      <c r="D3" s="11">
        <v>0</v>
      </c>
      <c r="E3" s="11">
        <v>0</v>
      </c>
      <c r="F3" s="11">
        <v>0</v>
      </c>
      <c r="G3" s="11">
        <v>13117805</v>
      </c>
      <c r="H3" s="12">
        <v>185056615</v>
      </c>
      <c r="I3" s="12">
        <v>-185056615</v>
      </c>
      <c r="J3" s="13">
        <v>0.83269094442037495</v>
      </c>
      <c r="K3" s="13">
        <v>0</v>
      </c>
    </row>
    <row r="4" spans="1:11" x14ac:dyDescent="0.2">
      <c r="A4" s="10" t="s">
        <v>10</v>
      </c>
      <c r="B4" s="10" t="s">
        <v>11</v>
      </c>
      <c r="C4" s="11">
        <v>0</v>
      </c>
      <c r="D4" s="11">
        <v>0</v>
      </c>
      <c r="E4" s="11">
        <v>0</v>
      </c>
      <c r="F4" s="11">
        <v>0</v>
      </c>
      <c r="G4" s="11">
        <v>13117805</v>
      </c>
      <c r="H4" s="12">
        <v>185056615</v>
      </c>
      <c r="I4" s="12">
        <v>-185056615</v>
      </c>
      <c r="J4" s="13">
        <v>0.83269094442037495</v>
      </c>
      <c r="K4" s="13">
        <v>0</v>
      </c>
    </row>
    <row r="5" spans="1:11" x14ac:dyDescent="0.2">
      <c r="A5" s="10" t="s">
        <v>12</v>
      </c>
      <c r="B5" s="10" t="s">
        <v>13</v>
      </c>
      <c r="C5" s="11">
        <v>0</v>
      </c>
      <c r="D5" s="11">
        <v>0</v>
      </c>
      <c r="E5" s="11">
        <v>0</v>
      </c>
      <c r="F5" s="11">
        <v>0</v>
      </c>
      <c r="G5" s="11">
        <v>13117805</v>
      </c>
      <c r="H5" s="12">
        <v>185056615</v>
      </c>
      <c r="I5" s="12">
        <v>-185056615</v>
      </c>
      <c r="J5" s="13">
        <v>0.83269094442037495</v>
      </c>
      <c r="K5" s="13">
        <v>0</v>
      </c>
    </row>
    <row r="6" spans="1:11" x14ac:dyDescent="0.2">
      <c r="A6" s="10" t="s">
        <v>14</v>
      </c>
      <c r="B6" s="10" t="s">
        <v>15</v>
      </c>
      <c r="C6" s="11">
        <v>0</v>
      </c>
      <c r="D6" s="11">
        <v>0</v>
      </c>
      <c r="E6" s="11">
        <v>0</v>
      </c>
      <c r="F6" s="11">
        <v>0</v>
      </c>
      <c r="G6" s="11">
        <v>13117805</v>
      </c>
      <c r="H6" s="12">
        <v>185056615</v>
      </c>
      <c r="I6" s="12">
        <v>-185056615</v>
      </c>
      <c r="J6" s="13">
        <v>0.83269094442037495</v>
      </c>
      <c r="K6" s="13">
        <v>0</v>
      </c>
    </row>
    <row r="7" spans="1:11" x14ac:dyDescent="0.2">
      <c r="A7" s="10" t="s">
        <v>16</v>
      </c>
      <c r="B7" s="10" t="s">
        <v>17</v>
      </c>
      <c r="C7" s="11">
        <v>0</v>
      </c>
      <c r="D7" s="11">
        <v>0</v>
      </c>
      <c r="E7" s="11">
        <v>0</v>
      </c>
      <c r="F7" s="11">
        <v>0</v>
      </c>
      <c r="G7" s="11">
        <v>13117805</v>
      </c>
      <c r="H7" s="12">
        <v>185056615</v>
      </c>
      <c r="I7" s="12">
        <v>-185056615</v>
      </c>
      <c r="J7" s="13">
        <v>0.83269094442037495</v>
      </c>
      <c r="K7" s="13">
        <v>0</v>
      </c>
    </row>
    <row r="8" spans="1:11" x14ac:dyDescent="0.2">
      <c r="A8" s="10" t="s">
        <v>18</v>
      </c>
      <c r="B8" s="10" t="s">
        <v>19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2">
        <v>0</v>
      </c>
      <c r="J8" s="13">
        <v>0</v>
      </c>
      <c r="K8" s="13">
        <v>0</v>
      </c>
    </row>
    <row r="9" spans="1:11" x14ac:dyDescent="0.2">
      <c r="A9" s="10" t="s">
        <v>20</v>
      </c>
      <c r="B9" s="10" t="s">
        <v>21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2">
        <v>0</v>
      </c>
      <c r="I9" s="12">
        <v>0</v>
      </c>
      <c r="J9" s="13">
        <v>0</v>
      </c>
      <c r="K9" s="13">
        <v>0</v>
      </c>
    </row>
    <row r="10" spans="1:11" x14ac:dyDescent="0.2">
      <c r="A10" s="10" t="s">
        <v>190</v>
      </c>
      <c r="B10" s="10" t="s">
        <v>189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2">
        <v>0</v>
      </c>
      <c r="I10" s="12">
        <v>0</v>
      </c>
      <c r="J10" s="13">
        <v>0</v>
      </c>
      <c r="K10" s="13">
        <v>0</v>
      </c>
    </row>
    <row r="11" spans="1:11" x14ac:dyDescent="0.2">
      <c r="A11" s="10" t="s">
        <v>22</v>
      </c>
      <c r="B11" s="10" t="s">
        <v>23</v>
      </c>
      <c r="C11" s="11">
        <v>0</v>
      </c>
      <c r="D11" s="11">
        <v>0</v>
      </c>
      <c r="E11" s="11">
        <v>0</v>
      </c>
      <c r="F11" s="11">
        <v>0</v>
      </c>
      <c r="G11" s="11">
        <v>13117805</v>
      </c>
      <c r="H11" s="12">
        <v>185056615</v>
      </c>
      <c r="I11" s="12">
        <v>-185056615</v>
      </c>
      <c r="J11" s="13">
        <v>0.83269094442037495</v>
      </c>
      <c r="K11" s="13">
        <v>0</v>
      </c>
    </row>
    <row r="12" spans="1:11" x14ac:dyDescent="0.2">
      <c r="A12" s="10" t="s">
        <v>188</v>
      </c>
      <c r="B12" s="10" t="s">
        <v>21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2">
        <v>0</v>
      </c>
      <c r="I12" s="12">
        <v>0</v>
      </c>
      <c r="J12" s="13">
        <v>0</v>
      </c>
      <c r="K12" s="13">
        <v>0</v>
      </c>
    </row>
    <row r="13" spans="1:11" x14ac:dyDescent="0.2">
      <c r="A13" s="10" t="s">
        <v>24</v>
      </c>
      <c r="B13" s="10" t="s">
        <v>25</v>
      </c>
      <c r="C13" s="11">
        <v>0</v>
      </c>
      <c r="D13" s="11">
        <v>0</v>
      </c>
      <c r="E13" s="11">
        <v>0</v>
      </c>
      <c r="F13" s="11">
        <v>0</v>
      </c>
      <c r="G13" s="11">
        <v>13117805</v>
      </c>
      <c r="H13" s="12">
        <v>185056615</v>
      </c>
      <c r="I13" s="12">
        <v>-185056615</v>
      </c>
      <c r="J13" s="13">
        <v>0.83269094442037495</v>
      </c>
      <c r="K13" s="13">
        <v>0</v>
      </c>
    </row>
    <row r="14" spans="1:11" x14ac:dyDescent="0.2">
      <c r="A14" s="10" t="s">
        <v>26</v>
      </c>
      <c r="B14" s="10" t="s">
        <v>27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2">
        <v>0</v>
      </c>
      <c r="I14" s="12">
        <v>0</v>
      </c>
      <c r="J14" s="13">
        <v>0</v>
      </c>
      <c r="K14" s="13">
        <v>0</v>
      </c>
    </row>
    <row r="15" spans="1:11" x14ac:dyDescent="0.2">
      <c r="A15" s="10" t="s">
        <v>28</v>
      </c>
      <c r="B15" s="10" t="s">
        <v>29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2">
        <v>0</v>
      </c>
      <c r="I15" s="12">
        <v>0</v>
      </c>
      <c r="J15" s="13">
        <v>0</v>
      </c>
      <c r="K15" s="13">
        <v>0</v>
      </c>
    </row>
    <row r="16" spans="1:11" x14ac:dyDescent="0.2">
      <c r="A16" s="10" t="s">
        <v>30</v>
      </c>
      <c r="B16" s="10" t="s">
        <v>31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2">
        <v>0</v>
      </c>
      <c r="I16" s="12">
        <v>0</v>
      </c>
      <c r="J16" s="13">
        <v>0</v>
      </c>
      <c r="K16" s="13">
        <v>0</v>
      </c>
    </row>
    <row r="17" spans="1:11" x14ac:dyDescent="0.2">
      <c r="A17" s="10" t="s">
        <v>32</v>
      </c>
      <c r="B17" s="10" t="s">
        <v>29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2">
        <v>0</v>
      </c>
      <c r="I17" s="12">
        <v>0</v>
      </c>
      <c r="J17" s="13">
        <v>0</v>
      </c>
      <c r="K17" s="13">
        <v>0</v>
      </c>
    </row>
    <row r="18" spans="1:11" x14ac:dyDescent="0.2">
      <c r="A18" s="10" t="s">
        <v>33</v>
      </c>
      <c r="B18" s="10" t="s">
        <v>34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2">
        <v>0</v>
      </c>
      <c r="I18" s="12">
        <v>0</v>
      </c>
      <c r="J18" s="13">
        <v>0</v>
      </c>
      <c r="K18" s="13">
        <v>0</v>
      </c>
    </row>
    <row r="19" spans="1:11" x14ac:dyDescent="0.2">
      <c r="A19" s="10" t="s">
        <v>35</v>
      </c>
      <c r="B19" s="10" t="s">
        <v>36</v>
      </c>
      <c r="C19" s="11">
        <v>32953249679</v>
      </c>
      <c r="D19" s="11">
        <v>27710389264</v>
      </c>
      <c r="E19" s="11">
        <v>0</v>
      </c>
      <c r="F19" s="11">
        <v>60663638943</v>
      </c>
      <c r="G19" s="11">
        <v>130662844</v>
      </c>
      <c r="H19" s="12">
        <v>604924581</v>
      </c>
      <c r="I19" s="12">
        <v>60058714362</v>
      </c>
      <c r="J19" s="13">
        <v>2.7219519856449899</v>
      </c>
      <c r="K19" s="13">
        <v>0.99717819692351695</v>
      </c>
    </row>
    <row r="20" spans="1:11" x14ac:dyDescent="0.2">
      <c r="A20" s="10" t="s">
        <v>37</v>
      </c>
      <c r="B20" s="10" t="s">
        <v>11</v>
      </c>
      <c r="C20" s="11">
        <v>26317841662</v>
      </c>
      <c r="D20" s="11">
        <v>256680950</v>
      </c>
      <c r="E20" s="11">
        <v>0</v>
      </c>
      <c r="F20" s="11">
        <v>26574522612</v>
      </c>
      <c r="G20" s="11">
        <v>40686631</v>
      </c>
      <c r="H20" s="12">
        <v>139872770</v>
      </c>
      <c r="I20" s="12">
        <v>26434649842</v>
      </c>
      <c r="J20" s="13">
        <v>0.62937922510899602</v>
      </c>
      <c r="K20" s="13">
        <v>0.52634160937603802</v>
      </c>
    </row>
    <row r="21" spans="1:11" x14ac:dyDescent="0.2">
      <c r="A21" s="10" t="s">
        <v>38</v>
      </c>
      <c r="B21" s="10" t="s">
        <v>39</v>
      </c>
      <c r="C21" s="11">
        <v>622797869</v>
      </c>
      <c r="D21" s="11">
        <v>0</v>
      </c>
      <c r="E21" s="11">
        <v>0</v>
      </c>
      <c r="F21" s="11">
        <v>622797869</v>
      </c>
      <c r="G21" s="11">
        <v>0</v>
      </c>
      <c r="H21" s="12">
        <v>0</v>
      </c>
      <c r="I21" s="12">
        <v>622797869</v>
      </c>
      <c r="J21" s="13">
        <v>0</v>
      </c>
      <c r="K21" s="13">
        <v>0</v>
      </c>
    </row>
    <row r="22" spans="1:11" x14ac:dyDescent="0.2">
      <c r="A22" s="10" t="s">
        <v>40</v>
      </c>
      <c r="B22" s="10" t="s">
        <v>41</v>
      </c>
      <c r="C22" s="11">
        <v>578890619</v>
      </c>
      <c r="D22" s="11">
        <v>0</v>
      </c>
      <c r="E22" s="11">
        <v>0</v>
      </c>
      <c r="F22" s="11">
        <v>578890619</v>
      </c>
      <c r="G22" s="11">
        <v>0</v>
      </c>
      <c r="H22" s="12">
        <v>0</v>
      </c>
      <c r="I22" s="12">
        <v>578890619</v>
      </c>
      <c r="J22" s="13">
        <v>0</v>
      </c>
      <c r="K22" s="13">
        <v>0</v>
      </c>
    </row>
    <row r="23" spans="1:11" x14ac:dyDescent="0.2">
      <c r="A23" s="10" t="s">
        <v>42</v>
      </c>
      <c r="B23" s="10" t="s">
        <v>43</v>
      </c>
      <c r="C23" s="11">
        <v>43907250</v>
      </c>
      <c r="D23" s="11">
        <v>0</v>
      </c>
      <c r="E23" s="11">
        <v>0</v>
      </c>
      <c r="F23" s="11">
        <v>43907250</v>
      </c>
      <c r="G23" s="11">
        <v>0</v>
      </c>
      <c r="H23" s="12">
        <v>0</v>
      </c>
      <c r="I23" s="12">
        <v>43907250</v>
      </c>
      <c r="J23" s="13">
        <v>0</v>
      </c>
      <c r="K23" s="13">
        <v>0</v>
      </c>
    </row>
    <row r="24" spans="1:11" x14ac:dyDescent="0.2">
      <c r="A24" s="10" t="s">
        <v>44</v>
      </c>
      <c r="B24" s="10" t="s">
        <v>45</v>
      </c>
      <c r="C24" s="11">
        <v>8652023793</v>
      </c>
      <c r="D24" s="11">
        <v>0</v>
      </c>
      <c r="E24" s="11">
        <v>0</v>
      </c>
      <c r="F24" s="11">
        <v>8652023793</v>
      </c>
      <c r="G24" s="11">
        <v>173300</v>
      </c>
      <c r="H24" s="12">
        <v>276800</v>
      </c>
      <c r="I24" s="12">
        <v>8651746993</v>
      </c>
      <c r="J24" s="13">
        <v>1.2455045360878301E-3</v>
      </c>
      <c r="K24" s="13">
        <v>3.1992514886973302E-3</v>
      </c>
    </row>
    <row r="25" spans="1:11" x14ac:dyDescent="0.2">
      <c r="A25" s="10" t="s">
        <v>46</v>
      </c>
      <c r="B25" s="10" t="s">
        <v>47</v>
      </c>
      <c r="C25" s="11">
        <v>4568075537</v>
      </c>
      <c r="D25" s="11">
        <v>0</v>
      </c>
      <c r="E25" s="11">
        <v>0</v>
      </c>
      <c r="F25" s="11">
        <v>4568075537</v>
      </c>
      <c r="G25" s="11">
        <v>173300</v>
      </c>
      <c r="H25" s="12">
        <v>276800</v>
      </c>
      <c r="I25" s="12">
        <v>4567798737</v>
      </c>
      <c r="J25" s="13">
        <v>1.2455045360878301E-3</v>
      </c>
      <c r="K25" s="13">
        <v>6.0594444587880698E-3</v>
      </c>
    </row>
    <row r="26" spans="1:11" x14ac:dyDescent="0.2">
      <c r="A26" s="10" t="s">
        <v>48</v>
      </c>
      <c r="B26" s="10" t="s">
        <v>49</v>
      </c>
      <c r="C26" s="11">
        <v>4083948256</v>
      </c>
      <c r="D26" s="11">
        <v>0</v>
      </c>
      <c r="E26" s="11">
        <v>0</v>
      </c>
      <c r="F26" s="11">
        <v>4083948256</v>
      </c>
      <c r="G26" s="11">
        <v>0</v>
      </c>
      <c r="H26" s="12">
        <v>0</v>
      </c>
      <c r="I26" s="12">
        <v>4083948256</v>
      </c>
      <c r="J26" s="13">
        <v>0</v>
      </c>
      <c r="K26" s="13">
        <v>0</v>
      </c>
    </row>
    <row r="27" spans="1:11" x14ac:dyDescent="0.2">
      <c r="A27" s="10" t="s">
        <v>50</v>
      </c>
      <c r="B27" s="10" t="s">
        <v>51</v>
      </c>
      <c r="C27" s="11">
        <v>3100000000</v>
      </c>
      <c r="D27" s="11">
        <v>0</v>
      </c>
      <c r="E27" s="11">
        <v>0</v>
      </c>
      <c r="F27" s="11">
        <v>3100000000</v>
      </c>
      <c r="G27" s="11">
        <v>14980155</v>
      </c>
      <c r="H27" s="12">
        <v>89631385</v>
      </c>
      <c r="I27" s="12">
        <v>3010368615</v>
      </c>
      <c r="J27" s="13">
        <v>0.40331032006262602</v>
      </c>
      <c r="K27" s="13">
        <v>2.8913350000000002</v>
      </c>
    </row>
    <row r="28" spans="1:11" x14ac:dyDescent="0.2">
      <c r="A28" s="10" t="s">
        <v>52</v>
      </c>
      <c r="B28" s="10" t="s">
        <v>21</v>
      </c>
      <c r="C28" s="11">
        <v>1600000000</v>
      </c>
      <c r="D28" s="11">
        <v>0</v>
      </c>
      <c r="E28" s="11">
        <v>0</v>
      </c>
      <c r="F28" s="11">
        <v>1600000000</v>
      </c>
      <c r="G28" s="11">
        <v>2456730</v>
      </c>
      <c r="H28" s="12">
        <v>7604230</v>
      </c>
      <c r="I28" s="12">
        <v>1592395770</v>
      </c>
      <c r="J28" s="13">
        <v>3.4216412422164701E-2</v>
      </c>
      <c r="K28" s="13">
        <v>0.47526437500000002</v>
      </c>
    </row>
    <row r="29" spans="1:11" x14ac:dyDescent="0.2">
      <c r="A29" s="10" t="s">
        <v>53</v>
      </c>
      <c r="B29" s="10" t="s">
        <v>25</v>
      </c>
      <c r="C29" s="11">
        <v>1500000000</v>
      </c>
      <c r="D29" s="11">
        <v>0</v>
      </c>
      <c r="E29" s="11">
        <v>0</v>
      </c>
      <c r="F29" s="11">
        <v>1500000000</v>
      </c>
      <c r="G29" s="11">
        <v>12523425</v>
      </c>
      <c r="H29" s="12">
        <v>82027155</v>
      </c>
      <c r="I29" s="12">
        <v>1417972845</v>
      </c>
      <c r="J29" s="13">
        <v>0.36909390764046202</v>
      </c>
      <c r="K29" s="13">
        <v>5.468477</v>
      </c>
    </row>
    <row r="30" spans="1:11" x14ac:dyDescent="0.2">
      <c r="A30" s="10" t="s">
        <v>54</v>
      </c>
      <c r="B30" s="10" t="s">
        <v>55</v>
      </c>
      <c r="C30" s="11">
        <v>2320000000</v>
      </c>
      <c r="D30" s="11">
        <v>0</v>
      </c>
      <c r="E30" s="11">
        <v>0</v>
      </c>
      <c r="F30" s="11">
        <v>2320000000</v>
      </c>
      <c r="G30" s="11">
        <v>799222</v>
      </c>
      <c r="H30" s="12">
        <v>3185367</v>
      </c>
      <c r="I30" s="12">
        <v>2316814633</v>
      </c>
      <c r="J30" s="13">
        <v>1.43330529176463E-2</v>
      </c>
      <c r="K30" s="13">
        <v>0.13730030172413801</v>
      </c>
    </row>
    <row r="31" spans="1:11" x14ac:dyDescent="0.2">
      <c r="A31" s="10" t="s">
        <v>56</v>
      </c>
      <c r="B31" s="10" t="s">
        <v>57</v>
      </c>
      <c r="C31" s="11">
        <v>1100000000</v>
      </c>
      <c r="D31" s="11">
        <v>0</v>
      </c>
      <c r="E31" s="11">
        <v>0</v>
      </c>
      <c r="F31" s="11">
        <v>1100000000</v>
      </c>
      <c r="G31" s="11">
        <v>793222</v>
      </c>
      <c r="H31" s="12">
        <v>3167367</v>
      </c>
      <c r="I31" s="12">
        <v>1096832633</v>
      </c>
      <c r="J31" s="13">
        <v>1.4252059125559701E-2</v>
      </c>
      <c r="K31" s="13">
        <v>0.28794245454545497</v>
      </c>
    </row>
    <row r="32" spans="1:11" x14ac:dyDescent="0.2">
      <c r="A32" s="10" t="s">
        <v>58</v>
      </c>
      <c r="B32" s="10" t="s">
        <v>59</v>
      </c>
      <c r="C32" s="11">
        <v>1200000000</v>
      </c>
      <c r="D32" s="11">
        <v>0</v>
      </c>
      <c r="E32" s="11">
        <v>0</v>
      </c>
      <c r="F32" s="11">
        <v>1200000000</v>
      </c>
      <c r="G32" s="11">
        <v>0</v>
      </c>
      <c r="H32" s="12">
        <v>0</v>
      </c>
      <c r="I32" s="12">
        <v>1200000000</v>
      </c>
      <c r="J32" s="13">
        <v>0</v>
      </c>
      <c r="K32" s="13">
        <v>0</v>
      </c>
    </row>
    <row r="33" spans="1:11" x14ac:dyDescent="0.2">
      <c r="A33" s="10" t="s">
        <v>60</v>
      </c>
      <c r="B33" s="10" t="s">
        <v>61</v>
      </c>
      <c r="C33" s="11">
        <v>20000000</v>
      </c>
      <c r="D33" s="11">
        <v>0</v>
      </c>
      <c r="E33" s="11">
        <v>0</v>
      </c>
      <c r="F33" s="11">
        <v>20000000</v>
      </c>
      <c r="G33" s="11">
        <v>6000</v>
      </c>
      <c r="H33" s="12">
        <v>18000</v>
      </c>
      <c r="I33" s="12">
        <v>19982000</v>
      </c>
      <c r="J33" s="13">
        <v>8.0993792086636598E-5</v>
      </c>
      <c r="K33" s="13">
        <v>0.09</v>
      </c>
    </row>
    <row r="34" spans="1:11" x14ac:dyDescent="0.2">
      <c r="A34" s="10" t="s">
        <v>62</v>
      </c>
      <c r="B34" s="10" t="s">
        <v>31</v>
      </c>
      <c r="C34" s="11">
        <v>1250000000</v>
      </c>
      <c r="D34" s="11">
        <v>0</v>
      </c>
      <c r="E34" s="11">
        <v>0</v>
      </c>
      <c r="F34" s="11">
        <v>1250000000</v>
      </c>
      <c r="G34" s="11">
        <v>10417053</v>
      </c>
      <c r="H34" s="12">
        <v>16061310</v>
      </c>
      <c r="I34" s="12">
        <v>1233938690</v>
      </c>
      <c r="J34" s="13">
        <v>7.2270355709945402E-2</v>
      </c>
      <c r="K34" s="13">
        <v>1.2849048000000001</v>
      </c>
    </row>
    <row r="35" spans="1:11" x14ac:dyDescent="0.2">
      <c r="A35" s="10" t="s">
        <v>63</v>
      </c>
      <c r="B35" s="10" t="s">
        <v>34</v>
      </c>
      <c r="C35" s="11">
        <v>1250000000</v>
      </c>
      <c r="D35" s="11">
        <v>0</v>
      </c>
      <c r="E35" s="11">
        <v>0</v>
      </c>
      <c r="F35" s="11">
        <v>1250000000</v>
      </c>
      <c r="G35" s="11">
        <v>10417053</v>
      </c>
      <c r="H35" s="12">
        <v>16061310</v>
      </c>
      <c r="I35" s="12">
        <v>1233938690</v>
      </c>
      <c r="J35" s="13">
        <v>7.2270355709945402E-2</v>
      </c>
      <c r="K35" s="13">
        <v>1.2849048000000001</v>
      </c>
    </row>
    <row r="36" spans="1:11" x14ac:dyDescent="0.2">
      <c r="A36" s="10" t="s">
        <v>187</v>
      </c>
      <c r="B36" s="10" t="s">
        <v>186</v>
      </c>
      <c r="C36" s="11">
        <v>0</v>
      </c>
      <c r="D36" s="11">
        <v>256680950</v>
      </c>
      <c r="E36" s="11">
        <v>0</v>
      </c>
      <c r="F36" s="11">
        <v>256680950</v>
      </c>
      <c r="G36" s="11">
        <v>0</v>
      </c>
      <c r="H36" s="12">
        <v>0</v>
      </c>
      <c r="I36" s="12">
        <v>256680950</v>
      </c>
      <c r="J36" s="13">
        <v>0</v>
      </c>
      <c r="K36" s="13">
        <v>0</v>
      </c>
    </row>
    <row r="37" spans="1:11" x14ac:dyDescent="0.2">
      <c r="A37" s="10" t="s">
        <v>185</v>
      </c>
      <c r="B37" s="10" t="s">
        <v>184</v>
      </c>
      <c r="C37" s="11">
        <v>0</v>
      </c>
      <c r="D37" s="11">
        <v>256680950</v>
      </c>
      <c r="E37" s="11">
        <v>0</v>
      </c>
      <c r="F37" s="11">
        <v>256680950</v>
      </c>
      <c r="G37" s="11">
        <v>0</v>
      </c>
      <c r="H37" s="12">
        <v>0</v>
      </c>
      <c r="I37" s="12">
        <v>256680950</v>
      </c>
      <c r="J37" s="13">
        <v>0</v>
      </c>
      <c r="K37" s="13">
        <v>0</v>
      </c>
    </row>
    <row r="38" spans="1:11" x14ac:dyDescent="0.2">
      <c r="A38" s="10" t="s">
        <v>64</v>
      </c>
      <c r="B38" s="10" t="s">
        <v>65</v>
      </c>
      <c r="C38" s="11">
        <v>195000000</v>
      </c>
      <c r="D38" s="11">
        <v>0</v>
      </c>
      <c r="E38" s="11">
        <v>0</v>
      </c>
      <c r="F38" s="11">
        <v>195000000</v>
      </c>
      <c r="G38" s="11">
        <v>7350000</v>
      </c>
      <c r="H38" s="12">
        <v>20991500</v>
      </c>
      <c r="I38" s="12">
        <v>174008500</v>
      </c>
      <c r="J38" s="13">
        <v>9.4454510365924005E-2</v>
      </c>
      <c r="K38" s="13">
        <v>10.7648717948718</v>
      </c>
    </row>
    <row r="39" spans="1:11" x14ac:dyDescent="0.2">
      <c r="A39" s="10" t="s">
        <v>66</v>
      </c>
      <c r="B39" s="10" t="s">
        <v>67</v>
      </c>
      <c r="C39" s="11">
        <v>5000000</v>
      </c>
      <c r="D39" s="11">
        <v>0</v>
      </c>
      <c r="E39" s="11">
        <v>0</v>
      </c>
      <c r="F39" s="11">
        <v>5000000</v>
      </c>
      <c r="G39" s="11">
        <v>210000</v>
      </c>
      <c r="H39" s="12">
        <v>210000</v>
      </c>
      <c r="I39" s="12">
        <v>4790000</v>
      </c>
      <c r="J39" s="13">
        <v>9.4492757434409304E-4</v>
      </c>
      <c r="K39" s="13">
        <v>4.2</v>
      </c>
    </row>
    <row r="40" spans="1:11" x14ac:dyDescent="0.2">
      <c r="A40" s="10" t="s">
        <v>68</v>
      </c>
      <c r="B40" s="10" t="s">
        <v>69</v>
      </c>
      <c r="C40" s="11">
        <v>50000000</v>
      </c>
      <c r="D40" s="11">
        <v>0</v>
      </c>
      <c r="E40" s="11">
        <v>0</v>
      </c>
      <c r="F40" s="11">
        <v>50000000</v>
      </c>
      <c r="G40" s="11">
        <v>0</v>
      </c>
      <c r="H40" s="12">
        <v>0</v>
      </c>
      <c r="I40" s="12">
        <v>50000000</v>
      </c>
      <c r="J40" s="13">
        <v>0</v>
      </c>
      <c r="K40" s="13">
        <v>0</v>
      </c>
    </row>
    <row r="41" spans="1:11" x14ac:dyDescent="0.2">
      <c r="A41" s="10" t="s">
        <v>70</v>
      </c>
      <c r="B41" s="10" t="s">
        <v>71</v>
      </c>
      <c r="C41" s="11">
        <v>15000000</v>
      </c>
      <c r="D41" s="11">
        <v>0</v>
      </c>
      <c r="E41" s="11">
        <v>0</v>
      </c>
      <c r="F41" s="11">
        <v>15000000</v>
      </c>
      <c r="G41" s="11">
        <v>0</v>
      </c>
      <c r="H41" s="12">
        <v>0</v>
      </c>
      <c r="I41" s="12">
        <v>15000000</v>
      </c>
      <c r="J41" s="13">
        <v>0</v>
      </c>
      <c r="K41" s="13">
        <v>0</v>
      </c>
    </row>
    <row r="42" spans="1:11" x14ac:dyDescent="0.2">
      <c r="A42" s="10" t="s">
        <v>72</v>
      </c>
      <c r="B42" s="10" t="s">
        <v>73</v>
      </c>
      <c r="C42" s="11">
        <v>100000000</v>
      </c>
      <c r="D42" s="11">
        <v>0</v>
      </c>
      <c r="E42" s="11">
        <v>0</v>
      </c>
      <c r="F42" s="11">
        <v>100000000</v>
      </c>
      <c r="G42" s="11">
        <v>7140000</v>
      </c>
      <c r="H42" s="12">
        <v>20749500</v>
      </c>
      <c r="I42" s="12">
        <v>79250500</v>
      </c>
      <c r="J42" s="13">
        <v>9.3365593827870297E-2</v>
      </c>
      <c r="K42" s="13">
        <v>20.749500000000001</v>
      </c>
    </row>
    <row r="43" spans="1:11" x14ac:dyDescent="0.2">
      <c r="A43" s="10" t="s">
        <v>74</v>
      </c>
      <c r="B43" s="10" t="s">
        <v>75</v>
      </c>
      <c r="C43" s="11">
        <v>10000000</v>
      </c>
      <c r="D43" s="11">
        <v>0</v>
      </c>
      <c r="E43" s="11">
        <v>0</v>
      </c>
      <c r="F43" s="11">
        <v>10000000</v>
      </c>
      <c r="G43" s="11">
        <v>0</v>
      </c>
      <c r="H43" s="12">
        <v>0</v>
      </c>
      <c r="I43" s="12">
        <v>10000000</v>
      </c>
      <c r="J43" s="13">
        <v>0</v>
      </c>
      <c r="K43" s="13">
        <v>0</v>
      </c>
    </row>
    <row r="44" spans="1:11" x14ac:dyDescent="0.2">
      <c r="A44" s="10" t="s">
        <v>76</v>
      </c>
      <c r="B44" s="10" t="s">
        <v>77</v>
      </c>
      <c r="C44" s="11">
        <v>15000000</v>
      </c>
      <c r="D44" s="11">
        <v>0</v>
      </c>
      <c r="E44" s="11">
        <v>0</v>
      </c>
      <c r="F44" s="11">
        <v>15000000</v>
      </c>
      <c r="G44" s="11">
        <v>0</v>
      </c>
      <c r="H44" s="12">
        <v>32000</v>
      </c>
      <c r="I44" s="12">
        <v>14968000</v>
      </c>
      <c r="J44" s="13">
        <v>1.4398896370957601E-4</v>
      </c>
      <c r="K44" s="13">
        <v>0.21333333333333299</v>
      </c>
    </row>
    <row r="45" spans="1:11" x14ac:dyDescent="0.2">
      <c r="A45" s="10" t="s">
        <v>78</v>
      </c>
      <c r="B45" s="10" t="s">
        <v>79</v>
      </c>
      <c r="C45" s="11">
        <v>148020000</v>
      </c>
      <c r="D45" s="11">
        <v>0</v>
      </c>
      <c r="E45" s="11">
        <v>0</v>
      </c>
      <c r="F45" s="11">
        <v>148020000</v>
      </c>
      <c r="G45" s="11">
        <v>3416650</v>
      </c>
      <c r="H45" s="12">
        <v>5561817</v>
      </c>
      <c r="I45" s="12">
        <v>142458183</v>
      </c>
      <c r="J45" s="13">
        <v>2.5026258317884499E-2</v>
      </c>
      <c r="K45" s="13">
        <v>3.7574766923388698</v>
      </c>
    </row>
    <row r="46" spans="1:11" x14ac:dyDescent="0.2">
      <c r="A46" s="10" t="s">
        <v>80</v>
      </c>
      <c r="B46" s="10" t="s">
        <v>81</v>
      </c>
      <c r="C46" s="11">
        <v>20600000</v>
      </c>
      <c r="D46" s="11">
        <v>0</v>
      </c>
      <c r="E46" s="11">
        <v>0</v>
      </c>
      <c r="F46" s="11">
        <v>20600000</v>
      </c>
      <c r="G46" s="11">
        <v>868400</v>
      </c>
      <c r="H46" s="12">
        <v>1058400</v>
      </c>
      <c r="I46" s="12">
        <v>19541600</v>
      </c>
      <c r="J46" s="13">
        <v>4.7624349746942301E-3</v>
      </c>
      <c r="K46" s="13">
        <v>5.1378640776699003</v>
      </c>
    </row>
    <row r="47" spans="1:11" x14ac:dyDescent="0.2">
      <c r="A47" s="10" t="s">
        <v>82</v>
      </c>
      <c r="B47" s="10" t="s">
        <v>83</v>
      </c>
      <c r="C47" s="11">
        <v>103000000</v>
      </c>
      <c r="D47" s="11">
        <v>0</v>
      </c>
      <c r="E47" s="11">
        <v>0</v>
      </c>
      <c r="F47" s="11">
        <v>103000000</v>
      </c>
      <c r="G47" s="11">
        <v>1198250</v>
      </c>
      <c r="H47" s="12">
        <v>3153417</v>
      </c>
      <c r="I47" s="12">
        <v>99846583</v>
      </c>
      <c r="J47" s="13">
        <v>1.4189288936692499E-2</v>
      </c>
      <c r="K47" s="13">
        <v>3.0615699029126202</v>
      </c>
    </row>
    <row r="48" spans="1:11" x14ac:dyDescent="0.2">
      <c r="A48" s="10" t="s">
        <v>84</v>
      </c>
      <c r="B48" s="10" t="s">
        <v>85</v>
      </c>
      <c r="C48" s="11">
        <v>14420000</v>
      </c>
      <c r="D48" s="11">
        <v>0</v>
      </c>
      <c r="E48" s="11">
        <v>0</v>
      </c>
      <c r="F48" s="11">
        <v>14420000</v>
      </c>
      <c r="G48" s="11">
        <v>1350000</v>
      </c>
      <c r="H48" s="12">
        <v>1350000</v>
      </c>
      <c r="I48" s="12">
        <v>13070000</v>
      </c>
      <c r="J48" s="13">
        <v>6.0745344064977403E-3</v>
      </c>
      <c r="K48" s="13">
        <v>9.3619972260748998</v>
      </c>
    </row>
    <row r="49" spans="1:11" x14ac:dyDescent="0.2">
      <c r="A49" s="10" t="s">
        <v>86</v>
      </c>
      <c r="B49" s="10" t="s">
        <v>87</v>
      </c>
      <c r="C49" s="11">
        <v>10000000</v>
      </c>
      <c r="D49" s="11">
        <v>0</v>
      </c>
      <c r="E49" s="11">
        <v>0</v>
      </c>
      <c r="F49" s="11">
        <v>10000000</v>
      </c>
      <c r="G49" s="11">
        <v>0</v>
      </c>
      <c r="H49" s="12">
        <v>0</v>
      </c>
      <c r="I49" s="12">
        <v>10000000</v>
      </c>
      <c r="J49" s="13">
        <v>0</v>
      </c>
      <c r="K49" s="13">
        <v>0</v>
      </c>
    </row>
    <row r="50" spans="1:11" x14ac:dyDescent="0.2">
      <c r="A50" s="10" t="s">
        <v>88</v>
      </c>
      <c r="B50" s="10" t="s">
        <v>89</v>
      </c>
      <c r="C50" s="11">
        <v>30000000</v>
      </c>
      <c r="D50" s="11">
        <v>0</v>
      </c>
      <c r="E50" s="11">
        <v>0</v>
      </c>
      <c r="F50" s="11">
        <v>30000000</v>
      </c>
      <c r="G50" s="11">
        <v>3550251</v>
      </c>
      <c r="H50" s="12">
        <v>4164591</v>
      </c>
      <c r="I50" s="12">
        <v>25835409</v>
      </c>
      <c r="J50" s="13">
        <v>1.8739223198882101E-2</v>
      </c>
      <c r="K50" s="13">
        <v>13.881970000000001</v>
      </c>
    </row>
    <row r="51" spans="1:11" x14ac:dyDescent="0.2">
      <c r="A51" s="10" t="s">
        <v>90</v>
      </c>
      <c r="B51" s="10" t="s">
        <v>91</v>
      </c>
      <c r="C51" s="11">
        <v>30000000</v>
      </c>
      <c r="D51" s="11">
        <v>0</v>
      </c>
      <c r="E51" s="11">
        <v>0</v>
      </c>
      <c r="F51" s="11">
        <v>30000000</v>
      </c>
      <c r="G51" s="11">
        <v>3550251</v>
      </c>
      <c r="H51" s="12">
        <v>4164591</v>
      </c>
      <c r="I51" s="12">
        <v>25835409</v>
      </c>
      <c r="J51" s="13">
        <v>1.8739223198882101E-2</v>
      </c>
      <c r="K51" s="13">
        <v>13.881970000000001</v>
      </c>
    </row>
    <row r="52" spans="1:11" x14ac:dyDescent="0.2">
      <c r="A52" s="10" t="s">
        <v>92</v>
      </c>
      <c r="B52" s="10" t="s">
        <v>93</v>
      </c>
      <c r="C52" s="11">
        <v>10000000000</v>
      </c>
      <c r="D52" s="11">
        <v>0</v>
      </c>
      <c r="E52" s="11">
        <v>0</v>
      </c>
      <c r="F52" s="11">
        <v>10000000000</v>
      </c>
      <c r="G52" s="11">
        <v>0</v>
      </c>
      <c r="H52" s="12">
        <v>0</v>
      </c>
      <c r="I52" s="12">
        <v>10000000000</v>
      </c>
      <c r="J52" s="13">
        <v>0</v>
      </c>
      <c r="K52" s="13">
        <v>0</v>
      </c>
    </row>
    <row r="53" spans="1:11" x14ac:dyDescent="0.2">
      <c r="A53" s="10" t="s">
        <v>94</v>
      </c>
      <c r="B53" s="10" t="s">
        <v>95</v>
      </c>
      <c r="C53" s="11">
        <v>10000000000</v>
      </c>
      <c r="D53" s="11">
        <v>0</v>
      </c>
      <c r="E53" s="11">
        <v>0</v>
      </c>
      <c r="F53" s="11">
        <v>10000000000</v>
      </c>
      <c r="G53" s="11">
        <v>0</v>
      </c>
      <c r="H53" s="12">
        <v>0</v>
      </c>
      <c r="I53" s="12">
        <v>10000000000</v>
      </c>
      <c r="J53" s="13">
        <v>0</v>
      </c>
      <c r="K53" s="13">
        <v>0</v>
      </c>
    </row>
    <row r="54" spans="1:11" x14ac:dyDescent="0.2">
      <c r="A54" s="10" t="s">
        <v>96</v>
      </c>
      <c r="B54" s="10" t="s">
        <v>97</v>
      </c>
      <c r="C54" s="11">
        <v>1615678985</v>
      </c>
      <c r="D54" s="11">
        <v>27453708314</v>
      </c>
      <c r="E54" s="11">
        <v>0</v>
      </c>
      <c r="F54" s="11">
        <v>29069387299</v>
      </c>
      <c r="G54" s="11">
        <v>108000</v>
      </c>
      <c r="H54" s="12">
        <v>216000</v>
      </c>
      <c r="I54" s="12">
        <v>29069171299</v>
      </c>
      <c r="J54" s="13">
        <v>9.7192550503963902E-4</v>
      </c>
      <c r="K54" s="13">
        <v>7.4304971679754197E-4</v>
      </c>
    </row>
    <row r="55" spans="1:11" x14ac:dyDescent="0.2">
      <c r="A55" s="10" t="s">
        <v>183</v>
      </c>
      <c r="B55" s="10" t="s">
        <v>182</v>
      </c>
      <c r="C55" s="11">
        <v>0</v>
      </c>
      <c r="D55" s="11">
        <v>27453708314</v>
      </c>
      <c r="E55" s="11">
        <v>0</v>
      </c>
      <c r="F55" s="11">
        <v>27453708314</v>
      </c>
      <c r="G55" s="11">
        <v>0</v>
      </c>
      <c r="H55" s="12">
        <v>0</v>
      </c>
      <c r="I55" s="12">
        <v>27453708314</v>
      </c>
      <c r="J55" s="13">
        <v>0</v>
      </c>
      <c r="K55" s="13">
        <v>0</v>
      </c>
    </row>
    <row r="56" spans="1:11" x14ac:dyDescent="0.2">
      <c r="A56" s="10" t="s">
        <v>181</v>
      </c>
      <c r="B56" s="10" t="s">
        <v>180</v>
      </c>
      <c r="C56" s="11">
        <v>0</v>
      </c>
      <c r="D56" s="11">
        <v>118523932</v>
      </c>
      <c r="E56" s="11">
        <v>0</v>
      </c>
      <c r="F56" s="11">
        <v>118523932</v>
      </c>
      <c r="G56" s="11">
        <v>0</v>
      </c>
      <c r="H56" s="12">
        <v>0</v>
      </c>
      <c r="I56" s="12">
        <v>118523932</v>
      </c>
      <c r="J56" s="13">
        <v>0</v>
      </c>
      <c r="K56" s="13">
        <v>0</v>
      </c>
    </row>
    <row r="57" spans="1:11" x14ac:dyDescent="0.2">
      <c r="A57" s="10" t="s">
        <v>179</v>
      </c>
      <c r="B57" s="10" t="s">
        <v>178</v>
      </c>
      <c r="C57" s="11">
        <v>0</v>
      </c>
      <c r="D57" s="11">
        <v>562342201</v>
      </c>
      <c r="E57" s="11">
        <v>0</v>
      </c>
      <c r="F57" s="11">
        <v>562342201</v>
      </c>
      <c r="G57" s="11">
        <v>0</v>
      </c>
      <c r="H57" s="12">
        <v>0</v>
      </c>
      <c r="I57" s="12">
        <v>562342201</v>
      </c>
      <c r="J57" s="13">
        <v>0</v>
      </c>
      <c r="K57" s="13">
        <v>0</v>
      </c>
    </row>
    <row r="58" spans="1:11" x14ac:dyDescent="0.2">
      <c r="A58" s="10" t="s">
        <v>177</v>
      </c>
      <c r="B58" s="10" t="s">
        <v>176</v>
      </c>
      <c r="C58" s="11">
        <v>0</v>
      </c>
      <c r="D58" s="11">
        <v>3083624961</v>
      </c>
      <c r="E58" s="11">
        <v>0</v>
      </c>
      <c r="F58" s="11">
        <v>3083624961</v>
      </c>
      <c r="G58" s="11">
        <v>0</v>
      </c>
      <c r="H58" s="12">
        <v>0</v>
      </c>
      <c r="I58" s="12">
        <v>3083624961</v>
      </c>
      <c r="J58" s="13">
        <v>0</v>
      </c>
      <c r="K58" s="13">
        <v>0</v>
      </c>
    </row>
    <row r="59" spans="1:11" x14ac:dyDescent="0.2">
      <c r="A59" s="10" t="s">
        <v>175</v>
      </c>
      <c r="B59" s="10" t="s">
        <v>174</v>
      </c>
      <c r="C59" s="11">
        <v>0</v>
      </c>
      <c r="D59" s="11">
        <v>1324774324</v>
      </c>
      <c r="E59" s="11">
        <v>0</v>
      </c>
      <c r="F59" s="11">
        <v>1324774324</v>
      </c>
      <c r="G59" s="11">
        <v>0</v>
      </c>
      <c r="H59" s="12">
        <v>0</v>
      </c>
      <c r="I59" s="12">
        <v>1324774324</v>
      </c>
      <c r="J59" s="13">
        <v>0</v>
      </c>
      <c r="K59" s="13">
        <v>0</v>
      </c>
    </row>
    <row r="60" spans="1:11" x14ac:dyDescent="0.2">
      <c r="A60" s="10" t="s">
        <v>173</v>
      </c>
      <c r="B60" s="10" t="s">
        <v>172</v>
      </c>
      <c r="C60" s="11">
        <v>0</v>
      </c>
      <c r="D60" s="11">
        <v>7057910278</v>
      </c>
      <c r="E60" s="11">
        <v>0</v>
      </c>
      <c r="F60" s="11">
        <v>7057910278</v>
      </c>
      <c r="G60" s="11">
        <v>0</v>
      </c>
      <c r="H60" s="12">
        <v>0</v>
      </c>
      <c r="I60" s="12">
        <v>7057910278</v>
      </c>
      <c r="J60" s="13">
        <v>0</v>
      </c>
      <c r="K60" s="13">
        <v>0</v>
      </c>
    </row>
    <row r="61" spans="1:11" x14ac:dyDescent="0.2">
      <c r="A61" s="10" t="s">
        <v>171</v>
      </c>
      <c r="B61" s="10" t="s">
        <v>170</v>
      </c>
      <c r="C61" s="11">
        <v>0</v>
      </c>
      <c r="D61" s="11">
        <v>29912784</v>
      </c>
      <c r="E61" s="11">
        <v>0</v>
      </c>
      <c r="F61" s="11">
        <v>29912784</v>
      </c>
      <c r="G61" s="11">
        <v>0</v>
      </c>
      <c r="H61" s="12">
        <v>0</v>
      </c>
      <c r="I61" s="12">
        <v>29912784</v>
      </c>
      <c r="J61" s="13">
        <v>0</v>
      </c>
      <c r="K61" s="13">
        <v>0</v>
      </c>
    </row>
    <row r="62" spans="1:11" x14ac:dyDescent="0.2">
      <c r="A62" s="10" t="s">
        <v>169</v>
      </c>
      <c r="B62" s="10" t="s">
        <v>168</v>
      </c>
      <c r="C62" s="11">
        <v>0</v>
      </c>
      <c r="D62" s="11">
        <v>3736736212</v>
      </c>
      <c r="E62" s="11">
        <v>0</v>
      </c>
      <c r="F62" s="11">
        <v>3736736212</v>
      </c>
      <c r="G62" s="11">
        <v>0</v>
      </c>
      <c r="H62" s="12">
        <v>0</v>
      </c>
      <c r="I62" s="12">
        <v>3736736212</v>
      </c>
      <c r="J62" s="13">
        <v>0</v>
      </c>
      <c r="K62" s="13">
        <v>0</v>
      </c>
    </row>
    <row r="63" spans="1:11" x14ac:dyDescent="0.2">
      <c r="A63" s="10" t="s">
        <v>167</v>
      </c>
      <c r="B63" s="10" t="s">
        <v>166</v>
      </c>
      <c r="C63" s="11">
        <v>0</v>
      </c>
      <c r="D63" s="11">
        <v>132312975</v>
      </c>
      <c r="E63" s="11">
        <v>0</v>
      </c>
      <c r="F63" s="11">
        <v>132312975</v>
      </c>
      <c r="G63" s="11">
        <v>0</v>
      </c>
      <c r="H63" s="12">
        <v>0</v>
      </c>
      <c r="I63" s="12">
        <v>132312975</v>
      </c>
      <c r="J63" s="13">
        <v>0</v>
      </c>
      <c r="K63" s="13">
        <v>0</v>
      </c>
    </row>
    <row r="64" spans="1:11" x14ac:dyDescent="0.2">
      <c r="A64" s="10" t="s">
        <v>165</v>
      </c>
      <c r="B64" s="10" t="s">
        <v>164</v>
      </c>
      <c r="C64" s="11">
        <v>0</v>
      </c>
      <c r="D64" s="11">
        <v>5478794528</v>
      </c>
      <c r="E64" s="11">
        <v>0</v>
      </c>
      <c r="F64" s="11">
        <v>5478794528</v>
      </c>
      <c r="G64" s="11">
        <v>0</v>
      </c>
      <c r="H64" s="12">
        <v>0</v>
      </c>
      <c r="I64" s="12">
        <v>5478794528</v>
      </c>
      <c r="J64" s="13">
        <v>0</v>
      </c>
      <c r="K64" s="13">
        <v>0</v>
      </c>
    </row>
    <row r="65" spans="1:11" x14ac:dyDescent="0.2">
      <c r="A65" s="10" t="s">
        <v>163</v>
      </c>
      <c r="B65" s="10" t="s">
        <v>162</v>
      </c>
      <c r="C65" s="11">
        <v>0</v>
      </c>
      <c r="D65" s="11">
        <v>5928776119</v>
      </c>
      <c r="E65" s="11">
        <v>0</v>
      </c>
      <c r="F65" s="11">
        <v>5928776119</v>
      </c>
      <c r="G65" s="11">
        <v>0</v>
      </c>
      <c r="H65" s="12">
        <v>0</v>
      </c>
      <c r="I65" s="12">
        <v>5928776119</v>
      </c>
      <c r="J65" s="13">
        <v>0</v>
      </c>
      <c r="K65" s="13">
        <v>0</v>
      </c>
    </row>
    <row r="66" spans="1:11" x14ac:dyDescent="0.2">
      <c r="A66" s="10" t="s">
        <v>98</v>
      </c>
      <c r="B66" s="10" t="s">
        <v>99</v>
      </c>
      <c r="C66" s="11">
        <v>338079985</v>
      </c>
      <c r="D66" s="11">
        <v>0</v>
      </c>
      <c r="E66" s="11">
        <v>0</v>
      </c>
      <c r="F66" s="11">
        <v>338079985</v>
      </c>
      <c r="G66" s="11">
        <v>0</v>
      </c>
      <c r="H66" s="12">
        <v>0</v>
      </c>
      <c r="I66" s="12">
        <v>338079985</v>
      </c>
      <c r="J66" s="13">
        <v>0</v>
      </c>
      <c r="K66" s="13">
        <v>0</v>
      </c>
    </row>
    <row r="67" spans="1:11" x14ac:dyDescent="0.2">
      <c r="A67" s="10" t="s">
        <v>100</v>
      </c>
      <c r="B67" s="10" t="s">
        <v>101</v>
      </c>
      <c r="C67" s="11">
        <v>338079985</v>
      </c>
      <c r="D67" s="11">
        <v>0</v>
      </c>
      <c r="E67" s="11">
        <v>0</v>
      </c>
      <c r="F67" s="11">
        <v>338079985</v>
      </c>
      <c r="G67" s="11">
        <v>0</v>
      </c>
      <c r="H67" s="12">
        <v>0</v>
      </c>
      <c r="I67" s="12">
        <v>338079985</v>
      </c>
      <c r="J67" s="13">
        <v>0</v>
      </c>
      <c r="K67" s="13">
        <v>0</v>
      </c>
    </row>
    <row r="68" spans="1:11" x14ac:dyDescent="0.2">
      <c r="A68" s="10" t="s">
        <v>102</v>
      </c>
      <c r="B68" s="10" t="s">
        <v>103</v>
      </c>
      <c r="C68" s="11">
        <v>100000000</v>
      </c>
      <c r="D68" s="11">
        <v>0</v>
      </c>
      <c r="E68" s="11">
        <v>0</v>
      </c>
      <c r="F68" s="11">
        <v>100000000</v>
      </c>
      <c r="G68" s="11">
        <v>108000</v>
      </c>
      <c r="H68" s="12">
        <v>216000</v>
      </c>
      <c r="I68" s="12">
        <v>99784000</v>
      </c>
      <c r="J68" s="13">
        <v>9.7192550503963902E-4</v>
      </c>
      <c r="K68" s="13">
        <v>0.216</v>
      </c>
    </row>
    <row r="69" spans="1:11" x14ac:dyDescent="0.2">
      <c r="A69" s="10" t="s">
        <v>104</v>
      </c>
      <c r="B69" s="10" t="s">
        <v>105</v>
      </c>
      <c r="C69" s="11">
        <v>100000000</v>
      </c>
      <c r="D69" s="11">
        <v>0</v>
      </c>
      <c r="E69" s="11">
        <v>0</v>
      </c>
      <c r="F69" s="11">
        <v>100000000</v>
      </c>
      <c r="G69" s="11">
        <v>108000</v>
      </c>
      <c r="H69" s="12">
        <v>216000</v>
      </c>
      <c r="I69" s="12">
        <v>99784000</v>
      </c>
      <c r="J69" s="13">
        <v>9.7192550503963902E-4</v>
      </c>
      <c r="K69" s="13">
        <v>0.216</v>
      </c>
    </row>
    <row r="70" spans="1:11" x14ac:dyDescent="0.2">
      <c r="A70" s="10" t="s">
        <v>106</v>
      </c>
      <c r="B70" s="10" t="s">
        <v>107</v>
      </c>
      <c r="C70" s="11">
        <v>1177599000</v>
      </c>
      <c r="D70" s="11">
        <v>0</v>
      </c>
      <c r="E70" s="11">
        <v>0</v>
      </c>
      <c r="F70" s="11">
        <v>1177599000</v>
      </c>
      <c r="G70" s="11">
        <v>0</v>
      </c>
      <c r="H70" s="12">
        <v>0</v>
      </c>
      <c r="I70" s="12">
        <v>1177599000</v>
      </c>
      <c r="J70" s="13">
        <v>0</v>
      </c>
      <c r="K70" s="13">
        <v>0</v>
      </c>
    </row>
    <row r="71" spans="1:11" x14ac:dyDescent="0.2">
      <c r="A71" s="10" t="s">
        <v>108</v>
      </c>
      <c r="B71" s="10" t="s">
        <v>109</v>
      </c>
      <c r="C71" s="11">
        <v>1177599000</v>
      </c>
      <c r="D71" s="11">
        <v>0</v>
      </c>
      <c r="E71" s="11">
        <v>0</v>
      </c>
      <c r="F71" s="11">
        <v>1177599000</v>
      </c>
      <c r="G71" s="11">
        <v>0</v>
      </c>
      <c r="H71" s="12">
        <v>0</v>
      </c>
      <c r="I71" s="12">
        <v>1177599000</v>
      </c>
      <c r="J71" s="13">
        <v>0</v>
      </c>
      <c r="K71" s="13">
        <v>0</v>
      </c>
    </row>
    <row r="72" spans="1:11" x14ac:dyDescent="0.2">
      <c r="A72" s="10" t="s">
        <v>110</v>
      </c>
      <c r="B72" s="10" t="s">
        <v>111</v>
      </c>
      <c r="C72" s="11">
        <v>5019729032</v>
      </c>
      <c r="D72" s="11">
        <v>0</v>
      </c>
      <c r="E72" s="11">
        <v>0</v>
      </c>
      <c r="F72" s="11">
        <v>5019729032</v>
      </c>
      <c r="G72" s="11">
        <v>89868213</v>
      </c>
      <c r="H72" s="12">
        <v>464835811</v>
      </c>
      <c r="I72" s="12">
        <v>4554893221</v>
      </c>
      <c r="J72" s="13">
        <v>2.0916008350309498</v>
      </c>
      <c r="K72" s="13">
        <v>9.2601773529356493</v>
      </c>
    </row>
    <row r="73" spans="1:11" x14ac:dyDescent="0.2">
      <c r="A73" s="10" t="s">
        <v>112</v>
      </c>
      <c r="B73" s="10" t="s">
        <v>113</v>
      </c>
      <c r="C73" s="11">
        <v>5019729032</v>
      </c>
      <c r="D73" s="11">
        <v>0</v>
      </c>
      <c r="E73" s="11">
        <v>0</v>
      </c>
      <c r="F73" s="11">
        <v>5019729032</v>
      </c>
      <c r="G73" s="11">
        <v>89868213</v>
      </c>
      <c r="H73" s="12">
        <v>464835811</v>
      </c>
      <c r="I73" s="12">
        <v>4554893221</v>
      </c>
      <c r="J73" s="13">
        <v>2.0916008350309498</v>
      </c>
      <c r="K73" s="13">
        <v>9.2601773529356493</v>
      </c>
    </row>
    <row r="74" spans="1:11" x14ac:dyDescent="0.2">
      <c r="A74" s="10" t="s">
        <v>114</v>
      </c>
      <c r="B74" s="10" t="s">
        <v>115</v>
      </c>
      <c r="C74" s="11">
        <v>5019729032</v>
      </c>
      <c r="D74" s="11">
        <v>0</v>
      </c>
      <c r="E74" s="11">
        <v>0</v>
      </c>
      <c r="F74" s="11">
        <v>5019729032</v>
      </c>
      <c r="G74" s="11">
        <v>89868213</v>
      </c>
      <c r="H74" s="12">
        <v>464835811</v>
      </c>
      <c r="I74" s="12">
        <v>4554893221</v>
      </c>
      <c r="J74" s="13">
        <v>2.0916008350309498</v>
      </c>
      <c r="K74" s="13">
        <v>9.2601773529356493</v>
      </c>
    </row>
    <row r="75" spans="1:11" x14ac:dyDescent="0.2">
      <c r="A75" s="10" t="s">
        <v>116</v>
      </c>
      <c r="B75" s="10" t="s">
        <v>117</v>
      </c>
      <c r="C75" s="11">
        <v>107727870124</v>
      </c>
      <c r="D75" s="11">
        <v>7118507955</v>
      </c>
      <c r="E75" s="11">
        <v>0</v>
      </c>
      <c r="F75" s="11">
        <v>114846378079</v>
      </c>
      <c r="G75" s="11">
        <v>14289296192</v>
      </c>
      <c r="H75" s="12">
        <v>21433944288</v>
      </c>
      <c r="I75" s="12">
        <v>93412433791</v>
      </c>
      <c r="J75" s="13">
        <v>96.445357069934701</v>
      </c>
      <c r="K75" s="13">
        <v>18.663143449988599</v>
      </c>
    </row>
    <row r="76" spans="1:11" x14ac:dyDescent="0.2">
      <c r="A76" s="10" t="s">
        <v>118</v>
      </c>
      <c r="B76" s="10" t="s">
        <v>119</v>
      </c>
      <c r="C76" s="11">
        <v>107727870124</v>
      </c>
      <c r="D76" s="11">
        <v>7118507955</v>
      </c>
      <c r="E76" s="11">
        <v>0</v>
      </c>
      <c r="F76" s="11">
        <v>114846378079</v>
      </c>
      <c r="G76" s="11">
        <v>14289296192</v>
      </c>
      <c r="H76" s="12">
        <v>21433944288</v>
      </c>
      <c r="I76" s="12">
        <v>93412433791</v>
      </c>
      <c r="J76" s="13">
        <v>96.445357069934701</v>
      </c>
      <c r="K76" s="13">
        <v>18.663143449988599</v>
      </c>
    </row>
    <row r="77" spans="1:11" x14ac:dyDescent="0.2">
      <c r="A77" s="10" t="s">
        <v>120</v>
      </c>
      <c r="B77" s="10" t="s">
        <v>121</v>
      </c>
      <c r="C77" s="11">
        <v>105727870124</v>
      </c>
      <c r="D77" s="11">
        <v>7118507955</v>
      </c>
      <c r="E77" s="11">
        <v>0</v>
      </c>
      <c r="F77" s="11">
        <v>112846378079</v>
      </c>
      <c r="G77" s="11">
        <v>14289296192</v>
      </c>
      <c r="H77" s="12">
        <v>21433944288</v>
      </c>
      <c r="I77" s="12">
        <v>91412433791</v>
      </c>
      <c r="J77" s="13">
        <v>96.445357069934701</v>
      </c>
      <c r="K77" s="13">
        <v>18.993914251279602</v>
      </c>
    </row>
    <row r="78" spans="1:11" x14ac:dyDescent="0.2">
      <c r="A78" s="10" t="s">
        <v>122</v>
      </c>
      <c r="B78" s="10" t="s">
        <v>123</v>
      </c>
      <c r="C78" s="11">
        <v>70732049518</v>
      </c>
      <c r="D78" s="11">
        <v>4416771661</v>
      </c>
      <c r="E78" s="11">
        <v>0</v>
      </c>
      <c r="F78" s="11">
        <v>75148821179</v>
      </c>
      <c r="G78" s="11">
        <v>9649489872</v>
      </c>
      <c r="H78" s="12">
        <v>14474234808</v>
      </c>
      <c r="I78" s="12">
        <v>60674586371</v>
      </c>
      <c r="J78" s="13">
        <v>65.129064702906106</v>
      </c>
      <c r="K78" s="13">
        <v>19.260760955282599</v>
      </c>
    </row>
    <row r="79" spans="1:11" x14ac:dyDescent="0.2">
      <c r="A79" s="10" t="s">
        <v>124</v>
      </c>
      <c r="B79" s="10" t="s">
        <v>125</v>
      </c>
      <c r="C79" s="11">
        <v>1250677713</v>
      </c>
      <c r="D79" s="11">
        <v>0</v>
      </c>
      <c r="E79" s="11">
        <v>0</v>
      </c>
      <c r="F79" s="11">
        <v>1250677713</v>
      </c>
      <c r="G79" s="11">
        <v>0</v>
      </c>
      <c r="H79" s="12">
        <v>0</v>
      </c>
      <c r="I79" s="12">
        <v>1250677713</v>
      </c>
      <c r="J79" s="13">
        <v>0</v>
      </c>
      <c r="K79" s="13">
        <v>0</v>
      </c>
    </row>
    <row r="80" spans="1:11" x14ac:dyDescent="0.2">
      <c r="A80" s="10" t="s">
        <v>126</v>
      </c>
      <c r="B80" s="10" t="s">
        <v>127</v>
      </c>
      <c r="C80" s="11">
        <v>1637836919</v>
      </c>
      <c r="D80" s="11">
        <v>10494877</v>
      </c>
      <c r="E80" s="11">
        <v>0</v>
      </c>
      <c r="F80" s="11">
        <v>1648331796</v>
      </c>
      <c r="G80" s="11">
        <v>0</v>
      </c>
      <c r="H80" s="12">
        <v>0</v>
      </c>
      <c r="I80" s="12">
        <v>1648331796</v>
      </c>
      <c r="J80" s="13">
        <v>0</v>
      </c>
      <c r="K80" s="13">
        <v>0</v>
      </c>
    </row>
    <row r="81" spans="1:11" x14ac:dyDescent="0.2">
      <c r="A81" s="10" t="s">
        <v>128</v>
      </c>
      <c r="B81" s="10" t="s">
        <v>129</v>
      </c>
      <c r="C81" s="11">
        <v>32107305974</v>
      </c>
      <c r="D81" s="11">
        <v>2691241417</v>
      </c>
      <c r="E81" s="11">
        <v>0</v>
      </c>
      <c r="F81" s="11">
        <v>34798547391</v>
      </c>
      <c r="G81" s="11">
        <v>4639806320</v>
      </c>
      <c r="H81" s="12">
        <v>6959709480</v>
      </c>
      <c r="I81" s="12">
        <v>27838837911</v>
      </c>
      <c r="J81" s="13">
        <v>31.316292367028499</v>
      </c>
      <c r="K81" s="13">
        <v>20.000000005172598</v>
      </c>
    </row>
    <row r="82" spans="1:11" x14ac:dyDescent="0.2">
      <c r="A82" s="10" t="s">
        <v>130</v>
      </c>
      <c r="B82" s="10" t="s">
        <v>131</v>
      </c>
      <c r="C82" s="11">
        <v>2000000000</v>
      </c>
      <c r="D82" s="11">
        <v>0</v>
      </c>
      <c r="E82" s="11">
        <v>0</v>
      </c>
      <c r="F82" s="11">
        <v>2000000000</v>
      </c>
      <c r="G82" s="11">
        <v>0</v>
      </c>
      <c r="H82" s="12">
        <v>0</v>
      </c>
      <c r="I82" s="12">
        <v>2000000000</v>
      </c>
      <c r="J82" s="13">
        <v>0</v>
      </c>
      <c r="K82" s="13">
        <v>0</v>
      </c>
    </row>
    <row r="83" spans="1:11" x14ac:dyDescent="0.2">
      <c r="A83" s="10" t="s">
        <v>132</v>
      </c>
      <c r="B83" s="10" t="s">
        <v>133</v>
      </c>
      <c r="C83" s="11">
        <v>2000000000</v>
      </c>
      <c r="D83" s="11">
        <v>0</v>
      </c>
      <c r="E83" s="11">
        <v>0</v>
      </c>
      <c r="F83" s="11">
        <v>2000000000</v>
      </c>
      <c r="G83" s="11">
        <v>0</v>
      </c>
      <c r="H83" s="12">
        <v>0</v>
      </c>
      <c r="I83" s="12">
        <v>2000000000</v>
      </c>
      <c r="J83" s="13">
        <v>0</v>
      </c>
      <c r="K83" s="13">
        <v>0</v>
      </c>
    </row>
    <row r="84" spans="1:11" x14ac:dyDescent="0.2">
      <c r="A84" s="10" t="s">
        <v>134</v>
      </c>
      <c r="B84" s="11">
        <v>140681119803</v>
      </c>
      <c r="C84" s="11">
        <v>34828897219</v>
      </c>
      <c r="D84" s="11">
        <v>0</v>
      </c>
      <c r="E84" s="11">
        <v>175510017022</v>
      </c>
      <c r="F84" s="11">
        <v>14433076841</v>
      </c>
      <c r="G84" s="12">
        <v>22223925484</v>
      </c>
      <c r="H84" s="11">
        <v>153286091538</v>
      </c>
      <c r="I84" s="12">
        <v>100</v>
      </c>
      <c r="J84" s="12">
        <v>12.6624826668521</v>
      </c>
      <c r="K84" s="10" t="s">
        <v>135</v>
      </c>
    </row>
    <row r="85" spans="1:11" x14ac:dyDescent="0.2">
      <c r="A85" s="10" t="s">
        <v>139</v>
      </c>
      <c r="B85" s="10" t="s">
        <v>140</v>
      </c>
      <c r="C85" s="10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61" zoomScale="148" zoomScaleNormal="148" workbookViewId="0">
      <selection activeCell="B54" sqref="B54"/>
    </sheetView>
  </sheetViews>
  <sheetFormatPr baseColWidth="10" defaultRowHeight="11.25" x14ac:dyDescent="0.2"/>
  <cols>
    <col min="1" max="1" width="7.28515625" style="24" customWidth="1"/>
    <col min="2" max="2" width="34.28515625" style="24" customWidth="1"/>
    <col min="3" max="3" width="13.28515625" style="129" customWidth="1"/>
    <col min="4" max="4" width="12.42578125" style="129" customWidth="1"/>
    <col min="5" max="5" width="9.7109375" style="129" customWidth="1"/>
    <col min="6" max="6" width="13.5703125" style="129" customWidth="1"/>
    <col min="7" max="7" width="13.85546875" style="130" customWidth="1"/>
    <col min="8" max="8" width="12.7109375" style="130" customWidth="1"/>
    <col min="9" max="9" width="9.42578125" style="115" customWidth="1"/>
    <col min="10" max="16384" width="11.42578125" style="24"/>
  </cols>
  <sheetData>
    <row r="1" spans="1:9" ht="12.75" x14ac:dyDescent="0.2">
      <c r="A1" s="16"/>
      <c r="B1" s="171" t="s">
        <v>152</v>
      </c>
      <c r="C1" s="171"/>
      <c r="D1" s="171"/>
      <c r="E1" s="171"/>
      <c r="F1" s="171"/>
      <c r="G1" s="171"/>
      <c r="H1" s="153"/>
      <c r="I1" s="112"/>
    </row>
    <row r="2" spans="1:9" ht="12.75" x14ac:dyDescent="0.2">
      <c r="A2" s="18"/>
      <c r="B2" s="172" t="s">
        <v>153</v>
      </c>
      <c r="C2" s="172"/>
      <c r="D2" s="172"/>
      <c r="E2" s="172"/>
      <c r="F2" s="172"/>
      <c r="G2" s="172"/>
      <c r="H2" s="154"/>
      <c r="I2" s="113"/>
    </row>
    <row r="3" spans="1:9" ht="12.75" x14ac:dyDescent="0.2">
      <c r="A3" s="18"/>
      <c r="B3" s="172" t="s">
        <v>154</v>
      </c>
      <c r="C3" s="172"/>
      <c r="D3" s="172"/>
      <c r="E3" s="172"/>
      <c r="F3" s="172"/>
      <c r="G3" s="172"/>
      <c r="H3" s="154"/>
      <c r="I3" s="113"/>
    </row>
    <row r="4" spans="1:9" ht="12.75" x14ac:dyDescent="0.2">
      <c r="A4" s="18"/>
      <c r="B4" s="172" t="s">
        <v>208</v>
      </c>
      <c r="C4" s="172"/>
      <c r="D4" s="172"/>
      <c r="E4" s="172"/>
      <c r="F4" s="172"/>
      <c r="G4" s="172"/>
      <c r="H4" s="154"/>
      <c r="I4" s="113"/>
    </row>
    <row r="5" spans="1:9" ht="12.75" x14ac:dyDescent="0.2">
      <c r="A5" s="18"/>
      <c r="B5" s="172" t="s">
        <v>207</v>
      </c>
      <c r="C5" s="172"/>
      <c r="D5" s="172"/>
      <c r="E5" s="172"/>
      <c r="F5" s="172"/>
      <c r="G5" s="172"/>
      <c r="H5" s="154"/>
      <c r="I5" s="113"/>
    </row>
    <row r="6" spans="1:9" ht="12" thickBot="1" x14ac:dyDescent="0.25">
      <c r="A6" s="18"/>
      <c r="B6" s="73" t="s">
        <v>156</v>
      </c>
      <c r="C6" s="73"/>
      <c r="D6" s="73"/>
      <c r="E6" s="73"/>
      <c r="F6" s="73"/>
      <c r="G6" s="73"/>
      <c r="H6" s="154"/>
      <c r="I6" s="113"/>
    </row>
    <row r="7" spans="1:9" ht="16.5" customHeight="1" x14ac:dyDescent="0.2">
      <c r="A7" s="177" t="s">
        <v>191</v>
      </c>
      <c r="B7" s="179" t="s">
        <v>192</v>
      </c>
      <c r="C7" s="179" t="s">
        <v>144</v>
      </c>
      <c r="D7" s="179" t="s">
        <v>145</v>
      </c>
      <c r="E7" s="179"/>
      <c r="F7" s="179" t="s">
        <v>146</v>
      </c>
      <c r="G7" s="173" t="s">
        <v>206</v>
      </c>
      <c r="H7" s="173" t="s">
        <v>197</v>
      </c>
      <c r="I7" s="175" t="s">
        <v>196</v>
      </c>
    </row>
    <row r="8" spans="1:9" ht="34.5" customHeight="1" x14ac:dyDescent="0.2">
      <c r="A8" s="178"/>
      <c r="B8" s="180"/>
      <c r="C8" s="180"/>
      <c r="D8" s="141" t="s">
        <v>4</v>
      </c>
      <c r="E8" s="141" t="s">
        <v>5</v>
      </c>
      <c r="F8" s="180"/>
      <c r="G8" s="174"/>
      <c r="H8" s="174"/>
      <c r="I8" s="176"/>
    </row>
    <row r="9" spans="1:9" ht="19.5" customHeight="1" thickBot="1" x14ac:dyDescent="0.25">
      <c r="A9" s="88">
        <v>1</v>
      </c>
      <c r="B9" s="95">
        <v>2</v>
      </c>
      <c r="C9" s="128">
        <v>3</v>
      </c>
      <c r="D9" s="170">
        <v>4</v>
      </c>
      <c r="E9" s="170"/>
      <c r="F9" s="128">
        <v>5</v>
      </c>
      <c r="G9" s="128">
        <v>6</v>
      </c>
      <c r="H9" s="128" t="s">
        <v>193</v>
      </c>
      <c r="I9" s="89" t="s">
        <v>204</v>
      </c>
    </row>
    <row r="10" spans="1:9" s="114" customFormat="1" x14ac:dyDescent="0.2">
      <c r="A10" s="116" t="s">
        <v>6</v>
      </c>
      <c r="B10" s="117" t="s">
        <v>7</v>
      </c>
      <c r="C10" s="126">
        <f>C12+C35</f>
        <v>140681119803</v>
      </c>
      <c r="D10" s="126">
        <f t="shared" ref="D10:H10" si="0">D12+D35</f>
        <v>44986755314</v>
      </c>
      <c r="E10" s="126">
        <f t="shared" si="0"/>
        <v>0</v>
      </c>
      <c r="F10" s="126">
        <f t="shared" si="0"/>
        <v>185667875117</v>
      </c>
      <c r="G10" s="126">
        <f t="shared" si="0"/>
        <v>119311779427.56</v>
      </c>
      <c r="H10" s="126">
        <f t="shared" si="0"/>
        <v>66356095689.440002</v>
      </c>
      <c r="I10" s="131">
        <f>G10/F10*100</f>
        <v>64.260863303560072</v>
      </c>
    </row>
    <row r="11" spans="1:9" x14ac:dyDescent="0.2">
      <c r="A11" s="37"/>
      <c r="B11" s="38"/>
      <c r="C11" s="122"/>
      <c r="D11" s="122"/>
      <c r="E11" s="122"/>
      <c r="F11" s="122"/>
      <c r="G11" s="67"/>
      <c r="H11" s="67"/>
      <c r="I11" s="118"/>
    </row>
    <row r="12" spans="1:9" s="114" customFormat="1" x14ac:dyDescent="0.2">
      <c r="A12" s="110" t="s">
        <v>35</v>
      </c>
      <c r="B12" s="111" t="s">
        <v>36</v>
      </c>
      <c r="C12" s="123">
        <f>C13+C26+C32</f>
        <v>32953249679</v>
      </c>
      <c r="D12" s="123">
        <v>36799373601</v>
      </c>
      <c r="E12" s="123">
        <v>0</v>
      </c>
      <c r="F12" s="123">
        <v>69752623280</v>
      </c>
      <c r="G12" s="119">
        <v>36559299213.559998</v>
      </c>
      <c r="H12" s="119">
        <v>33193324066.439999</v>
      </c>
      <c r="I12" s="120">
        <f t="shared" ref="I12:I45" si="1">G12/F12*100</f>
        <v>52.412794665519847</v>
      </c>
    </row>
    <row r="13" spans="1:9" s="65" customFormat="1" x14ac:dyDescent="0.2">
      <c r="A13" s="25" t="s">
        <v>37</v>
      </c>
      <c r="B13" s="26" t="s">
        <v>11</v>
      </c>
      <c r="C13" s="121">
        <f>C14+C15+C16+C17+C18+C19+C20+C21+C22+C23+C24</f>
        <v>26317841662</v>
      </c>
      <c r="D13" s="121">
        <f t="shared" ref="D13:H13" si="2">D14+D15+D16+D17+D18+D19+D20+D21+D22+D23+D24</f>
        <v>4860642565</v>
      </c>
      <c r="E13" s="121">
        <f t="shared" si="2"/>
        <v>0</v>
      </c>
      <c r="F13" s="121">
        <f t="shared" si="2"/>
        <v>31178484227</v>
      </c>
      <c r="G13" s="121">
        <f t="shared" si="2"/>
        <v>29254515252.560001</v>
      </c>
      <c r="H13" s="121">
        <f t="shared" si="2"/>
        <v>1923968974.4400001</v>
      </c>
      <c r="I13" s="132">
        <f t="shared" si="1"/>
        <v>93.829177324874962</v>
      </c>
    </row>
    <row r="14" spans="1:9" x14ac:dyDescent="0.2">
      <c r="A14" s="37" t="s">
        <v>38</v>
      </c>
      <c r="B14" s="38" t="s">
        <v>39</v>
      </c>
      <c r="C14" s="122">
        <v>622797869</v>
      </c>
      <c r="D14" s="122">
        <v>201469091</v>
      </c>
      <c r="E14" s="122">
        <v>0</v>
      </c>
      <c r="F14" s="122">
        <v>824266960</v>
      </c>
      <c r="G14" s="67">
        <v>930192016</v>
      </c>
      <c r="H14" s="67">
        <v>-105925056</v>
      </c>
      <c r="I14" s="118">
        <f t="shared" si="1"/>
        <v>112.85081910841119</v>
      </c>
    </row>
    <row r="15" spans="1:9" x14ac:dyDescent="0.2">
      <c r="A15" s="37" t="s">
        <v>44</v>
      </c>
      <c r="B15" s="38" t="s">
        <v>45</v>
      </c>
      <c r="C15" s="122">
        <v>8652023793</v>
      </c>
      <c r="D15" s="122">
        <v>0</v>
      </c>
      <c r="E15" s="122">
        <v>0</v>
      </c>
      <c r="F15" s="122">
        <v>8652023793</v>
      </c>
      <c r="G15" s="67">
        <v>7278939501.96</v>
      </c>
      <c r="H15" s="67">
        <v>1373084291.04</v>
      </c>
      <c r="I15" s="118">
        <f t="shared" si="1"/>
        <v>84.129906205864728</v>
      </c>
    </row>
    <row r="16" spans="1:9" x14ac:dyDescent="0.2">
      <c r="A16" s="37" t="s">
        <v>50</v>
      </c>
      <c r="B16" s="38" t="s">
        <v>51</v>
      </c>
      <c r="C16" s="122">
        <v>3100000000</v>
      </c>
      <c r="D16" s="122">
        <v>265541090</v>
      </c>
      <c r="E16" s="122">
        <v>0</v>
      </c>
      <c r="F16" s="122">
        <v>3365541090</v>
      </c>
      <c r="G16" s="67">
        <v>5092282677.4200001</v>
      </c>
      <c r="H16" s="67">
        <v>-1726741587.4200001</v>
      </c>
      <c r="I16" s="118">
        <f t="shared" si="1"/>
        <v>151.30650737115201</v>
      </c>
    </row>
    <row r="17" spans="1:9" x14ac:dyDescent="0.2">
      <c r="A17" s="37" t="s">
        <v>54</v>
      </c>
      <c r="B17" s="38" t="s">
        <v>55</v>
      </c>
      <c r="C17" s="122">
        <v>2320000000</v>
      </c>
      <c r="D17" s="122">
        <v>0</v>
      </c>
      <c r="E17" s="122">
        <v>0</v>
      </c>
      <c r="F17" s="122">
        <v>2320000000</v>
      </c>
      <c r="G17" s="67">
        <v>1716414871</v>
      </c>
      <c r="H17" s="67">
        <v>603585129</v>
      </c>
      <c r="I17" s="118">
        <f t="shared" si="1"/>
        <v>73.983399612068965</v>
      </c>
    </row>
    <row r="18" spans="1:9" x14ac:dyDescent="0.2">
      <c r="A18" s="37" t="s">
        <v>62</v>
      </c>
      <c r="B18" s="38" t="s">
        <v>31</v>
      </c>
      <c r="C18" s="122">
        <v>1250000000</v>
      </c>
      <c r="D18" s="122">
        <v>0</v>
      </c>
      <c r="E18" s="122">
        <v>0</v>
      </c>
      <c r="F18" s="122">
        <v>1250000000</v>
      </c>
      <c r="G18" s="67">
        <v>1848079995.1800001</v>
      </c>
      <c r="H18" s="67">
        <v>-598079995.17999995</v>
      </c>
      <c r="I18" s="118">
        <f t="shared" si="1"/>
        <v>147.84639961440001</v>
      </c>
    </row>
    <row r="19" spans="1:9" x14ac:dyDescent="0.2">
      <c r="A19" s="37" t="s">
        <v>200</v>
      </c>
      <c r="B19" s="38" t="s">
        <v>201</v>
      </c>
      <c r="C19" s="122">
        <v>0</v>
      </c>
      <c r="D19" s="122">
        <v>64948800</v>
      </c>
      <c r="E19" s="122">
        <v>0</v>
      </c>
      <c r="F19" s="122">
        <v>64948800</v>
      </c>
      <c r="G19" s="67">
        <v>0</v>
      </c>
      <c r="H19" s="67">
        <v>64948800</v>
      </c>
      <c r="I19" s="118">
        <f t="shared" si="1"/>
        <v>0</v>
      </c>
    </row>
    <row r="20" spans="1:9" x14ac:dyDescent="0.2">
      <c r="A20" s="37" t="s">
        <v>187</v>
      </c>
      <c r="B20" s="38" t="s">
        <v>186</v>
      </c>
      <c r="C20" s="122">
        <v>0</v>
      </c>
      <c r="D20" s="122">
        <v>4163842609</v>
      </c>
      <c r="E20" s="122">
        <v>0</v>
      </c>
      <c r="F20" s="122">
        <v>4163842609</v>
      </c>
      <c r="G20" s="67">
        <v>1755794085</v>
      </c>
      <c r="H20" s="67">
        <v>2408048524</v>
      </c>
      <c r="I20" s="118">
        <f t="shared" si="1"/>
        <v>42.167638162040816</v>
      </c>
    </row>
    <row r="21" spans="1:9" x14ac:dyDescent="0.2">
      <c r="A21" s="37" t="s">
        <v>64</v>
      </c>
      <c r="B21" s="38" t="s">
        <v>65</v>
      </c>
      <c r="C21" s="122">
        <v>195000000</v>
      </c>
      <c r="D21" s="122">
        <v>133765499</v>
      </c>
      <c r="E21" s="122">
        <v>0</v>
      </c>
      <c r="F21" s="122">
        <v>328765499</v>
      </c>
      <c r="G21" s="67">
        <v>555709708</v>
      </c>
      <c r="H21" s="67">
        <v>-226944209</v>
      </c>
      <c r="I21" s="118">
        <f t="shared" si="1"/>
        <v>169.02920461249494</v>
      </c>
    </row>
    <row r="22" spans="1:9" x14ac:dyDescent="0.2">
      <c r="A22" s="37" t="s">
        <v>78</v>
      </c>
      <c r="B22" s="38" t="s">
        <v>79</v>
      </c>
      <c r="C22" s="122">
        <v>148020000</v>
      </c>
      <c r="D22" s="122">
        <v>0</v>
      </c>
      <c r="E22" s="122">
        <v>0</v>
      </c>
      <c r="F22" s="122">
        <v>148020000</v>
      </c>
      <c r="G22" s="67">
        <v>39006504</v>
      </c>
      <c r="H22" s="67">
        <v>109013496</v>
      </c>
      <c r="I22" s="118">
        <f t="shared" si="1"/>
        <v>26.352184839886501</v>
      </c>
    </row>
    <row r="23" spans="1:9" x14ac:dyDescent="0.2">
      <c r="A23" s="37" t="s">
        <v>88</v>
      </c>
      <c r="B23" s="38" t="s">
        <v>89</v>
      </c>
      <c r="C23" s="122">
        <v>30000000</v>
      </c>
      <c r="D23" s="122">
        <v>31075476</v>
      </c>
      <c r="E23" s="122">
        <v>0</v>
      </c>
      <c r="F23" s="122">
        <v>61075476</v>
      </c>
      <c r="G23" s="67">
        <v>81741830</v>
      </c>
      <c r="H23" s="67">
        <v>-20666354</v>
      </c>
      <c r="I23" s="118">
        <f t="shared" si="1"/>
        <v>133.83740144735017</v>
      </c>
    </row>
    <row r="24" spans="1:9" x14ac:dyDescent="0.2">
      <c r="A24" s="37" t="s">
        <v>92</v>
      </c>
      <c r="B24" s="38" t="s">
        <v>93</v>
      </c>
      <c r="C24" s="122">
        <v>10000000000</v>
      </c>
      <c r="D24" s="122">
        <v>0</v>
      </c>
      <c r="E24" s="122">
        <v>0</v>
      </c>
      <c r="F24" s="122">
        <v>10000000000</v>
      </c>
      <c r="G24" s="67">
        <v>9956354064</v>
      </c>
      <c r="H24" s="67">
        <v>43645936</v>
      </c>
      <c r="I24" s="118">
        <f t="shared" si="1"/>
        <v>99.563540639999999</v>
      </c>
    </row>
    <row r="25" spans="1:9" x14ac:dyDescent="0.2">
      <c r="A25" s="37"/>
      <c r="B25" s="38"/>
      <c r="C25" s="122"/>
      <c r="D25" s="122"/>
      <c r="E25" s="122"/>
      <c r="F25" s="122"/>
      <c r="G25" s="67"/>
      <c r="H25" s="67"/>
      <c r="I25" s="118"/>
    </row>
    <row r="26" spans="1:9" s="65" customFormat="1" x14ac:dyDescent="0.2">
      <c r="A26" s="25" t="s">
        <v>96</v>
      </c>
      <c r="B26" s="26" t="s">
        <v>97</v>
      </c>
      <c r="C26" s="121">
        <f>C27+C28+C29+C30</f>
        <v>1615678985</v>
      </c>
      <c r="D26" s="121">
        <f t="shared" ref="D26:H26" si="3">D27+D28+D29+D30</f>
        <v>31938731036</v>
      </c>
      <c r="E26" s="121">
        <f t="shared" si="3"/>
        <v>0</v>
      </c>
      <c r="F26" s="121">
        <f t="shared" si="3"/>
        <v>33554410021</v>
      </c>
      <c r="G26" s="121">
        <f t="shared" si="3"/>
        <v>3790325666</v>
      </c>
      <c r="H26" s="121">
        <f t="shared" si="3"/>
        <v>29764084355</v>
      </c>
      <c r="I26" s="132">
        <f t="shared" si="1"/>
        <v>11.296058144452035</v>
      </c>
    </row>
    <row r="27" spans="1:9" x14ac:dyDescent="0.2">
      <c r="A27" s="37" t="s">
        <v>183</v>
      </c>
      <c r="B27" s="38" t="s">
        <v>182</v>
      </c>
      <c r="C27" s="122">
        <v>0</v>
      </c>
      <c r="D27" s="122">
        <v>31884908818</v>
      </c>
      <c r="E27" s="122">
        <v>0</v>
      </c>
      <c r="F27" s="122">
        <v>31884908818</v>
      </c>
      <c r="G27" s="67">
        <v>2131136709</v>
      </c>
      <c r="H27" s="67">
        <v>29753772109</v>
      </c>
      <c r="I27" s="118">
        <f t="shared" si="1"/>
        <v>6.6838413155408132</v>
      </c>
    </row>
    <row r="28" spans="1:9" x14ac:dyDescent="0.2">
      <c r="A28" s="37" t="s">
        <v>98</v>
      </c>
      <c r="B28" s="38" t="s">
        <v>99</v>
      </c>
      <c r="C28" s="122">
        <v>338079985</v>
      </c>
      <c r="D28" s="122">
        <v>0</v>
      </c>
      <c r="E28" s="122">
        <v>0</v>
      </c>
      <c r="F28" s="122">
        <v>338079985</v>
      </c>
      <c r="G28" s="67">
        <v>175693094</v>
      </c>
      <c r="H28" s="67">
        <v>162386891</v>
      </c>
      <c r="I28" s="118">
        <f t="shared" si="1"/>
        <v>51.967907535253822</v>
      </c>
    </row>
    <row r="29" spans="1:9" x14ac:dyDescent="0.2">
      <c r="A29" s="37" t="s">
        <v>102</v>
      </c>
      <c r="B29" s="38" t="s">
        <v>103</v>
      </c>
      <c r="C29" s="122">
        <v>100000000</v>
      </c>
      <c r="D29" s="122">
        <v>0</v>
      </c>
      <c r="E29" s="122">
        <v>0</v>
      </c>
      <c r="F29" s="122">
        <v>100000000</v>
      </c>
      <c r="G29" s="67">
        <v>252074645</v>
      </c>
      <c r="H29" s="67">
        <v>-152074645</v>
      </c>
      <c r="I29" s="118">
        <f t="shared" si="1"/>
        <v>252.07464499999998</v>
      </c>
    </row>
    <row r="30" spans="1:9" x14ac:dyDescent="0.2">
      <c r="A30" s="37" t="s">
        <v>106</v>
      </c>
      <c r="B30" s="38" t="s">
        <v>107</v>
      </c>
      <c r="C30" s="122">
        <v>1177599000</v>
      </c>
      <c r="D30" s="122">
        <v>53822218</v>
      </c>
      <c r="E30" s="122">
        <v>0</v>
      </c>
      <c r="F30" s="122">
        <v>1231421218</v>
      </c>
      <c r="G30" s="67">
        <v>1231421218</v>
      </c>
      <c r="H30" s="67">
        <v>0</v>
      </c>
      <c r="I30" s="118">
        <f t="shared" si="1"/>
        <v>100</v>
      </c>
    </row>
    <row r="31" spans="1:9" x14ac:dyDescent="0.2">
      <c r="A31" s="37"/>
      <c r="B31" s="38"/>
      <c r="C31" s="122"/>
      <c r="D31" s="122"/>
      <c r="E31" s="122"/>
      <c r="F31" s="122"/>
      <c r="G31" s="67"/>
      <c r="H31" s="67"/>
      <c r="I31" s="118"/>
    </row>
    <row r="32" spans="1:9" s="65" customFormat="1" x14ac:dyDescent="0.2">
      <c r="A32" s="25" t="s">
        <v>110</v>
      </c>
      <c r="B32" s="26" t="s">
        <v>111</v>
      </c>
      <c r="C32" s="121">
        <f>C33</f>
        <v>5019729032</v>
      </c>
      <c r="D32" s="121">
        <f t="shared" ref="D32:H32" si="4">D33</f>
        <v>0</v>
      </c>
      <c r="E32" s="121">
        <f t="shared" si="4"/>
        <v>0</v>
      </c>
      <c r="F32" s="121">
        <f t="shared" si="4"/>
        <v>5019729032</v>
      </c>
      <c r="G32" s="121">
        <f t="shared" si="4"/>
        <v>3514458295</v>
      </c>
      <c r="H32" s="121">
        <f t="shared" si="4"/>
        <v>1505270737</v>
      </c>
      <c r="I32" s="132">
        <f t="shared" si="1"/>
        <v>70.01290851748908</v>
      </c>
    </row>
    <row r="33" spans="1:10" x14ac:dyDescent="0.2">
      <c r="A33" s="37" t="s">
        <v>112</v>
      </c>
      <c r="B33" s="38" t="s">
        <v>113</v>
      </c>
      <c r="C33" s="122">
        <v>5019729032</v>
      </c>
      <c r="D33" s="122">
        <v>0</v>
      </c>
      <c r="E33" s="122">
        <v>0</v>
      </c>
      <c r="F33" s="122">
        <v>5019729032</v>
      </c>
      <c r="G33" s="67">
        <v>3514458295</v>
      </c>
      <c r="H33" s="67">
        <v>1505270737</v>
      </c>
      <c r="I33" s="118">
        <f t="shared" si="1"/>
        <v>70.01290851748908</v>
      </c>
    </row>
    <row r="34" spans="1:10" x14ac:dyDescent="0.2">
      <c r="A34" s="37"/>
      <c r="B34" s="38"/>
      <c r="C34" s="122"/>
      <c r="D34" s="122"/>
      <c r="E34" s="122"/>
      <c r="F34" s="122"/>
      <c r="G34" s="67"/>
      <c r="H34" s="67"/>
      <c r="I34" s="118"/>
    </row>
    <row r="35" spans="1:10" s="114" customFormat="1" x14ac:dyDescent="0.2">
      <c r="A35" s="110" t="s">
        <v>116</v>
      </c>
      <c r="B35" s="111" t="s">
        <v>117</v>
      </c>
      <c r="C35" s="123">
        <f>C37</f>
        <v>107727870124</v>
      </c>
      <c r="D35" s="123">
        <f>D37</f>
        <v>8187381713</v>
      </c>
      <c r="E35" s="123">
        <f t="shared" ref="E35:H35" si="5">E37</f>
        <v>0</v>
      </c>
      <c r="F35" s="123">
        <f t="shared" si="5"/>
        <v>115915251837</v>
      </c>
      <c r="G35" s="123">
        <f t="shared" si="5"/>
        <v>82752480214</v>
      </c>
      <c r="H35" s="123">
        <f t="shared" si="5"/>
        <v>33162771623</v>
      </c>
      <c r="I35" s="120">
        <f t="shared" si="1"/>
        <v>71.390502028470351</v>
      </c>
    </row>
    <row r="36" spans="1:10" x14ac:dyDescent="0.2">
      <c r="A36" s="37"/>
      <c r="B36" s="38"/>
      <c r="C36" s="122"/>
      <c r="D36" s="122"/>
      <c r="E36" s="122"/>
      <c r="F36" s="122"/>
      <c r="G36" s="122"/>
      <c r="H36" s="122"/>
      <c r="I36" s="118"/>
    </row>
    <row r="37" spans="1:10" s="114" customFormat="1" x14ac:dyDescent="0.2">
      <c r="A37" s="110" t="s">
        <v>118</v>
      </c>
      <c r="B37" s="111" t="s">
        <v>119</v>
      </c>
      <c r="C37" s="123">
        <f>C38+C43+C44+C45</f>
        <v>107727870124</v>
      </c>
      <c r="D37" s="123">
        <f t="shared" ref="D37:H37" si="6">D38+D43+D44+D45</f>
        <v>8187381713</v>
      </c>
      <c r="E37" s="123">
        <f t="shared" si="6"/>
        <v>0</v>
      </c>
      <c r="F37" s="123">
        <f t="shared" si="6"/>
        <v>115915251837</v>
      </c>
      <c r="G37" s="123">
        <f t="shared" si="6"/>
        <v>82752480214</v>
      </c>
      <c r="H37" s="123">
        <f t="shared" si="6"/>
        <v>33162771623</v>
      </c>
      <c r="I37" s="120">
        <f t="shared" si="1"/>
        <v>71.390502028470351</v>
      </c>
    </row>
    <row r="38" spans="1:10" s="65" customFormat="1" x14ac:dyDescent="0.2">
      <c r="A38" s="25" t="s">
        <v>120</v>
      </c>
      <c r="B38" s="26" t="s">
        <v>121</v>
      </c>
      <c r="C38" s="121">
        <f>C39+C40+C41+C42</f>
        <v>105727870124</v>
      </c>
      <c r="D38" s="121">
        <f t="shared" ref="D38:H38" si="7">D39+D40+D41+D42</f>
        <v>7118507955</v>
      </c>
      <c r="E38" s="121">
        <f t="shared" si="7"/>
        <v>0</v>
      </c>
      <c r="F38" s="121">
        <f t="shared" si="7"/>
        <v>112846378079</v>
      </c>
      <c r="G38" s="121">
        <f t="shared" si="7"/>
        <v>82358528001</v>
      </c>
      <c r="H38" s="121">
        <f t="shared" si="7"/>
        <v>30487850078</v>
      </c>
      <c r="I38" s="132">
        <f t="shared" si="1"/>
        <v>72.9828722932902</v>
      </c>
    </row>
    <row r="39" spans="1:10" x14ac:dyDescent="0.2">
      <c r="A39" s="37" t="s">
        <v>122</v>
      </c>
      <c r="B39" s="38" t="s">
        <v>123</v>
      </c>
      <c r="C39" s="122">
        <v>70732049518</v>
      </c>
      <c r="D39" s="122">
        <v>4416771661</v>
      </c>
      <c r="E39" s="122">
        <v>0</v>
      </c>
      <c r="F39" s="122">
        <v>75148821179</v>
      </c>
      <c r="G39" s="67">
        <v>55191261445</v>
      </c>
      <c r="H39" s="67">
        <v>19957559734</v>
      </c>
      <c r="I39" s="118">
        <f t="shared" si="1"/>
        <v>73.442617700599342</v>
      </c>
    </row>
    <row r="40" spans="1:10" x14ac:dyDescent="0.2">
      <c r="A40" s="37" t="s">
        <v>124</v>
      </c>
      <c r="B40" s="38" t="s">
        <v>125</v>
      </c>
      <c r="C40" s="122">
        <v>1250677713</v>
      </c>
      <c r="D40" s="122">
        <v>0</v>
      </c>
      <c r="E40" s="122">
        <v>0</v>
      </c>
      <c r="F40" s="122">
        <v>1250677713</v>
      </c>
      <c r="G40" s="67">
        <v>0</v>
      </c>
      <c r="H40" s="67">
        <v>1250677713</v>
      </c>
      <c r="I40" s="118">
        <f t="shared" si="1"/>
        <v>0</v>
      </c>
    </row>
    <row r="41" spans="1:10" x14ac:dyDescent="0.2">
      <c r="A41" s="37" t="s">
        <v>126</v>
      </c>
      <c r="B41" s="38" t="s">
        <v>127</v>
      </c>
      <c r="C41" s="122">
        <v>1637836919</v>
      </c>
      <c r="D41" s="122">
        <v>10494877</v>
      </c>
      <c r="E41" s="122">
        <v>0</v>
      </c>
      <c r="F41" s="122">
        <v>1648331796</v>
      </c>
      <c r="G41" s="67">
        <v>1648331796</v>
      </c>
      <c r="H41" s="67">
        <v>0</v>
      </c>
      <c r="I41" s="118">
        <f t="shared" si="1"/>
        <v>100</v>
      </c>
    </row>
    <row r="42" spans="1:10" ht="12" thickBot="1" x14ac:dyDescent="0.25">
      <c r="A42" s="74" t="s">
        <v>128</v>
      </c>
      <c r="B42" s="75" t="s">
        <v>129</v>
      </c>
      <c r="C42" s="124">
        <v>32107305974</v>
      </c>
      <c r="D42" s="124">
        <v>2691241417</v>
      </c>
      <c r="E42" s="124">
        <v>0</v>
      </c>
      <c r="F42" s="124">
        <v>34798547391</v>
      </c>
      <c r="G42" s="133">
        <v>25518934760</v>
      </c>
      <c r="H42" s="133">
        <v>9279612631</v>
      </c>
      <c r="I42" s="125">
        <f t="shared" si="1"/>
        <v>73.333333352299647</v>
      </c>
    </row>
    <row r="43" spans="1:10" s="65" customFormat="1" x14ac:dyDescent="0.2">
      <c r="A43" s="81" t="s">
        <v>202</v>
      </c>
      <c r="B43" s="82" t="s">
        <v>203</v>
      </c>
      <c r="C43" s="134">
        <v>0</v>
      </c>
      <c r="D43" s="134">
        <v>253881398</v>
      </c>
      <c r="E43" s="134">
        <v>0</v>
      </c>
      <c r="F43" s="134">
        <v>253881398</v>
      </c>
      <c r="G43" s="109">
        <v>253881398</v>
      </c>
      <c r="H43" s="109">
        <v>0</v>
      </c>
      <c r="I43" s="101">
        <f t="shared" si="1"/>
        <v>100</v>
      </c>
    </row>
    <row r="44" spans="1:10" s="65" customFormat="1" x14ac:dyDescent="0.2">
      <c r="A44" s="25" t="s">
        <v>130</v>
      </c>
      <c r="B44" s="26" t="s">
        <v>131</v>
      </c>
      <c r="C44" s="121">
        <v>2000000000</v>
      </c>
      <c r="D44" s="121">
        <v>621999345</v>
      </c>
      <c r="E44" s="121">
        <v>0</v>
      </c>
      <c r="F44" s="121">
        <v>2621999345</v>
      </c>
      <c r="G44" s="66">
        <v>140070815</v>
      </c>
      <c r="H44" s="66">
        <v>2481928530</v>
      </c>
      <c r="I44" s="132">
        <f t="shared" si="1"/>
        <v>5.34213768081624</v>
      </c>
    </row>
    <row r="45" spans="1:10" s="65" customFormat="1" x14ac:dyDescent="0.2">
      <c r="A45" s="25" t="s">
        <v>205</v>
      </c>
      <c r="B45" s="26" t="s">
        <v>203</v>
      </c>
      <c r="C45" s="121">
        <v>0</v>
      </c>
      <c r="D45" s="121">
        <v>192993015</v>
      </c>
      <c r="E45" s="121">
        <v>0</v>
      </c>
      <c r="F45" s="121">
        <v>192993015</v>
      </c>
      <c r="G45" s="66">
        <v>0</v>
      </c>
      <c r="H45" s="66">
        <v>192993015</v>
      </c>
      <c r="I45" s="132">
        <f t="shared" si="1"/>
        <v>0</v>
      </c>
    </row>
    <row r="46" spans="1:10" x14ac:dyDescent="0.2">
      <c r="A46" s="37"/>
      <c r="B46" s="38"/>
      <c r="C46" s="122"/>
      <c r="D46" s="122"/>
      <c r="E46" s="122"/>
      <c r="F46" s="122"/>
      <c r="G46" s="67"/>
      <c r="H46" s="67"/>
      <c r="I46" s="118"/>
    </row>
    <row r="47" spans="1:10" x14ac:dyDescent="0.2">
      <c r="A47" s="37"/>
      <c r="B47" s="39"/>
      <c r="C47" s="122"/>
      <c r="D47" s="122"/>
      <c r="E47" s="122"/>
      <c r="F47" s="122"/>
      <c r="G47" s="67"/>
      <c r="H47" s="67"/>
      <c r="I47" s="118"/>
      <c r="J47" s="127"/>
    </row>
    <row r="48" spans="1:10" x14ac:dyDescent="0.2">
      <c r="A48" s="37"/>
      <c r="B48" s="38"/>
      <c r="C48" s="122"/>
      <c r="D48" s="135"/>
      <c r="E48" s="135"/>
      <c r="F48" s="135"/>
      <c r="G48" s="68"/>
      <c r="H48" s="68"/>
      <c r="I48" s="136"/>
    </row>
    <row r="49" spans="1:9" x14ac:dyDescent="0.2">
      <c r="A49" s="69"/>
      <c r="B49" s="64"/>
      <c r="C49" s="135"/>
      <c r="D49" s="135"/>
      <c r="E49" s="135"/>
      <c r="F49" s="135"/>
      <c r="G49" s="68"/>
      <c r="H49" s="68"/>
      <c r="I49" s="136"/>
    </row>
    <row r="50" spans="1:9" x14ac:dyDescent="0.2">
      <c r="A50" s="69"/>
      <c r="B50" s="64"/>
      <c r="C50" s="135"/>
      <c r="D50" s="135"/>
      <c r="E50" s="135"/>
      <c r="F50" s="135"/>
      <c r="G50" s="68"/>
      <c r="H50" s="68"/>
      <c r="I50" s="136"/>
    </row>
    <row r="51" spans="1:9" x14ac:dyDescent="0.2">
      <c r="A51" s="69"/>
      <c r="B51" s="64"/>
      <c r="C51" s="135"/>
      <c r="D51" s="135"/>
      <c r="E51" s="135"/>
      <c r="F51" s="135"/>
      <c r="G51" s="68"/>
      <c r="H51" s="68"/>
      <c r="I51" s="136"/>
    </row>
    <row r="52" spans="1:9" x14ac:dyDescent="0.2">
      <c r="A52" s="69"/>
      <c r="B52" s="64"/>
      <c r="C52" s="135"/>
      <c r="D52" s="135"/>
      <c r="E52" s="135"/>
      <c r="F52" s="135"/>
      <c r="G52" s="68"/>
      <c r="H52" s="68"/>
      <c r="I52" s="136"/>
    </row>
    <row r="53" spans="1:9" x14ac:dyDescent="0.2">
      <c r="A53" s="69"/>
      <c r="B53" s="64"/>
      <c r="C53" s="135"/>
      <c r="D53" s="135"/>
      <c r="E53" s="135"/>
      <c r="F53" s="135"/>
      <c r="G53" s="68"/>
      <c r="H53" s="68"/>
      <c r="I53" s="136"/>
    </row>
    <row r="54" spans="1:9" x14ac:dyDescent="0.2">
      <c r="A54" s="69"/>
      <c r="B54" s="64"/>
      <c r="C54" s="135"/>
      <c r="D54" s="135"/>
      <c r="E54" s="135"/>
      <c r="F54" s="135"/>
      <c r="G54" s="68"/>
      <c r="H54" s="68"/>
      <c r="I54" s="136"/>
    </row>
    <row r="55" spans="1:9" x14ac:dyDescent="0.2">
      <c r="A55" s="69"/>
      <c r="B55" s="64"/>
      <c r="C55" s="135"/>
      <c r="D55" s="135"/>
      <c r="E55" s="135"/>
      <c r="F55" s="135"/>
      <c r="G55" s="68"/>
      <c r="H55" s="68"/>
      <c r="I55" s="136"/>
    </row>
    <row r="56" spans="1:9" x14ac:dyDescent="0.2">
      <c r="A56" s="69"/>
      <c r="B56" s="64"/>
      <c r="C56" s="135"/>
      <c r="D56" s="135"/>
      <c r="E56" s="135"/>
      <c r="F56" s="135"/>
      <c r="G56" s="68"/>
      <c r="H56" s="68"/>
      <c r="I56" s="136"/>
    </row>
    <row r="57" spans="1:9" x14ac:dyDescent="0.2">
      <c r="A57" s="69"/>
      <c r="B57" s="64"/>
      <c r="C57" s="135"/>
      <c r="D57" s="135"/>
      <c r="E57" s="135"/>
      <c r="F57" s="135"/>
      <c r="G57" s="68"/>
      <c r="H57" s="68"/>
      <c r="I57" s="136"/>
    </row>
    <row r="58" spans="1:9" x14ac:dyDescent="0.2">
      <c r="A58" s="69"/>
      <c r="B58" s="64"/>
      <c r="C58" s="135"/>
      <c r="D58" s="135"/>
      <c r="E58" s="135"/>
      <c r="F58" s="135"/>
      <c r="G58" s="68"/>
      <c r="H58" s="68"/>
      <c r="I58" s="136"/>
    </row>
    <row r="59" spans="1:9" x14ac:dyDescent="0.2">
      <c r="A59" s="69"/>
      <c r="B59" s="64"/>
      <c r="C59" s="135"/>
      <c r="D59" s="135"/>
      <c r="E59" s="135"/>
      <c r="F59" s="135"/>
      <c r="G59" s="68"/>
      <c r="H59" s="68"/>
      <c r="I59" s="136"/>
    </row>
    <row r="60" spans="1:9" ht="12.75" x14ac:dyDescent="0.2">
      <c r="A60" s="69"/>
      <c r="B60" s="181" t="s">
        <v>194</v>
      </c>
      <c r="C60" s="181"/>
      <c r="D60" s="181"/>
      <c r="E60" s="181"/>
      <c r="F60" s="181"/>
      <c r="G60" s="181"/>
      <c r="H60" s="64"/>
      <c r="I60" s="76"/>
    </row>
    <row r="61" spans="1:9" ht="12.75" x14ac:dyDescent="0.2">
      <c r="A61" s="69"/>
      <c r="B61" s="181" t="s">
        <v>209</v>
      </c>
      <c r="C61" s="181"/>
      <c r="D61" s="181"/>
      <c r="E61" s="181"/>
      <c r="F61" s="181"/>
      <c r="G61" s="64"/>
      <c r="H61" s="64"/>
      <c r="I61" s="76"/>
    </row>
    <row r="62" spans="1:9" x14ac:dyDescent="0.2">
      <c r="A62" s="69"/>
      <c r="B62" s="64"/>
      <c r="C62" s="64"/>
      <c r="D62" s="64"/>
      <c r="E62" s="64"/>
      <c r="F62" s="64"/>
      <c r="G62" s="64"/>
      <c r="H62" s="64"/>
      <c r="I62" s="76"/>
    </row>
    <row r="63" spans="1:9" x14ac:dyDescent="0.2">
      <c r="A63" s="69"/>
      <c r="B63" s="64"/>
      <c r="C63" s="64"/>
      <c r="D63" s="64"/>
      <c r="E63" s="64"/>
      <c r="F63" s="64"/>
      <c r="G63" s="64"/>
      <c r="H63" s="64"/>
      <c r="I63" s="76"/>
    </row>
    <row r="64" spans="1:9" x14ac:dyDescent="0.2">
      <c r="A64" s="69"/>
      <c r="B64" s="64"/>
      <c r="C64" s="64"/>
      <c r="D64" s="64"/>
      <c r="E64" s="64"/>
      <c r="F64" s="64"/>
      <c r="G64" s="64"/>
      <c r="H64" s="64"/>
      <c r="I64" s="76"/>
    </row>
    <row r="65" spans="1:9" x14ac:dyDescent="0.2">
      <c r="A65" s="69"/>
      <c r="B65" s="64"/>
      <c r="C65" s="64"/>
      <c r="D65" s="64"/>
      <c r="E65" s="64"/>
      <c r="F65" s="64"/>
      <c r="G65" s="64"/>
      <c r="H65" s="64"/>
      <c r="I65" s="76"/>
    </row>
    <row r="66" spans="1:9" x14ac:dyDescent="0.2">
      <c r="A66" s="69"/>
      <c r="B66" s="64"/>
      <c r="C66" s="64"/>
      <c r="D66" s="64"/>
      <c r="E66" s="64"/>
      <c r="F66" s="64"/>
      <c r="G66" s="64"/>
      <c r="H66" s="64"/>
      <c r="I66" s="76"/>
    </row>
    <row r="67" spans="1:9" x14ac:dyDescent="0.2">
      <c r="A67" s="69"/>
      <c r="B67" s="64"/>
      <c r="C67" s="64"/>
      <c r="D67" s="64"/>
      <c r="E67" s="64"/>
      <c r="F67" s="64"/>
      <c r="G67" s="64"/>
      <c r="H67" s="64"/>
      <c r="I67" s="76"/>
    </row>
    <row r="68" spans="1:9" x14ac:dyDescent="0.2">
      <c r="A68" s="69"/>
      <c r="B68" s="64"/>
      <c r="C68" s="64"/>
      <c r="D68" s="64"/>
      <c r="E68" s="64"/>
      <c r="F68" s="64"/>
      <c r="G68" s="64"/>
      <c r="H68" s="64"/>
      <c r="I68" s="76"/>
    </row>
    <row r="69" spans="1:9" x14ac:dyDescent="0.2">
      <c r="A69" s="69"/>
      <c r="B69" s="64"/>
      <c r="C69" s="64"/>
      <c r="D69" s="64"/>
      <c r="E69" s="64"/>
      <c r="F69" s="64"/>
      <c r="G69" s="64"/>
      <c r="H69" s="64"/>
      <c r="I69" s="76"/>
    </row>
    <row r="70" spans="1:9" x14ac:dyDescent="0.2">
      <c r="A70" s="69"/>
      <c r="B70" s="64"/>
      <c r="C70" s="64"/>
      <c r="D70" s="64"/>
      <c r="E70" s="64"/>
      <c r="F70" s="64"/>
      <c r="G70" s="64"/>
      <c r="H70" s="64"/>
      <c r="I70" s="76"/>
    </row>
    <row r="71" spans="1:9" ht="12.75" x14ac:dyDescent="0.2">
      <c r="A71" s="156" t="s">
        <v>198</v>
      </c>
      <c r="B71" s="157"/>
      <c r="C71" s="157"/>
      <c r="D71" s="157"/>
      <c r="E71" s="157"/>
      <c r="F71" s="157"/>
      <c r="G71" s="157"/>
      <c r="H71" s="157"/>
      <c r="I71" s="158"/>
    </row>
    <row r="72" spans="1:9" ht="12.75" x14ac:dyDescent="0.2">
      <c r="A72" s="91" t="s">
        <v>199</v>
      </c>
      <c r="B72" s="92"/>
      <c r="C72" s="93"/>
      <c r="D72" s="90"/>
      <c r="E72" s="90"/>
      <c r="F72" s="90"/>
      <c r="G72" s="90"/>
      <c r="H72" s="90"/>
      <c r="I72" s="94"/>
    </row>
    <row r="73" spans="1:9" x14ac:dyDescent="0.2">
      <c r="A73" s="69"/>
      <c r="B73" s="64"/>
      <c r="C73" s="64"/>
      <c r="D73" s="64"/>
      <c r="E73" s="64"/>
      <c r="F73" s="64"/>
      <c r="G73" s="64"/>
      <c r="H73" s="64"/>
      <c r="I73" s="76"/>
    </row>
    <row r="74" spans="1:9" x14ac:dyDescent="0.2">
      <c r="A74" s="69"/>
      <c r="B74" s="64"/>
      <c r="C74" s="135"/>
      <c r="D74" s="135"/>
      <c r="E74" s="135"/>
      <c r="F74" s="135"/>
      <c r="G74" s="68"/>
      <c r="H74" s="68"/>
      <c r="I74" s="136"/>
    </row>
    <row r="75" spans="1:9" x14ac:dyDescent="0.2">
      <c r="A75" s="69"/>
      <c r="B75" s="64"/>
      <c r="C75" s="135"/>
      <c r="D75" s="135"/>
      <c r="E75" s="135"/>
      <c r="F75" s="135"/>
      <c r="G75" s="68"/>
      <c r="H75" s="68"/>
      <c r="I75" s="136"/>
    </row>
    <row r="76" spans="1:9" x14ac:dyDescent="0.2">
      <c r="A76" s="69"/>
      <c r="B76" s="64"/>
      <c r="C76" s="135"/>
      <c r="D76" s="135"/>
      <c r="E76" s="135"/>
      <c r="F76" s="135"/>
      <c r="G76" s="68"/>
      <c r="H76" s="68"/>
      <c r="I76" s="136"/>
    </row>
    <row r="77" spans="1:9" x14ac:dyDescent="0.2">
      <c r="A77" s="69"/>
      <c r="B77" s="64"/>
      <c r="C77" s="135"/>
      <c r="D77" s="135"/>
      <c r="E77" s="135"/>
      <c r="F77" s="135"/>
      <c r="G77" s="68"/>
      <c r="H77" s="68"/>
      <c r="I77" s="136"/>
    </row>
    <row r="78" spans="1:9" x14ac:dyDescent="0.2">
      <c r="A78" s="69"/>
      <c r="B78" s="64"/>
      <c r="C78" s="135"/>
      <c r="D78" s="135"/>
      <c r="E78" s="135"/>
      <c r="F78" s="135"/>
      <c r="G78" s="68"/>
      <c r="H78" s="68"/>
      <c r="I78" s="136"/>
    </row>
    <row r="79" spans="1:9" x14ac:dyDescent="0.2">
      <c r="A79" s="69"/>
      <c r="B79" s="64"/>
      <c r="C79" s="135"/>
      <c r="D79" s="135"/>
      <c r="E79" s="135"/>
      <c r="F79" s="135"/>
      <c r="G79" s="68"/>
      <c r="H79" s="68"/>
      <c r="I79" s="136"/>
    </row>
    <row r="80" spans="1:9" x14ac:dyDescent="0.2">
      <c r="A80" s="69"/>
      <c r="B80" s="64"/>
      <c r="C80" s="135"/>
      <c r="D80" s="135"/>
      <c r="E80" s="135"/>
      <c r="F80" s="135"/>
      <c r="G80" s="68"/>
      <c r="H80" s="68"/>
      <c r="I80" s="136"/>
    </row>
    <row r="81" spans="1:10" ht="12" thickBot="1" x14ac:dyDescent="0.25">
      <c r="A81" s="77"/>
      <c r="B81" s="78"/>
      <c r="C81" s="137"/>
      <c r="D81" s="137"/>
      <c r="E81" s="137"/>
      <c r="F81" s="137"/>
      <c r="G81" s="138"/>
      <c r="H81" s="138"/>
      <c r="I81" s="139"/>
    </row>
    <row r="82" spans="1:10" x14ac:dyDescent="0.2">
      <c r="A82" s="69"/>
      <c r="B82" s="64"/>
      <c r="C82" s="135"/>
      <c r="D82" s="135"/>
      <c r="E82" s="135"/>
      <c r="F82" s="135"/>
      <c r="G82" s="68"/>
      <c r="H82" s="68"/>
      <c r="I82" s="140"/>
      <c r="J82" s="64"/>
    </row>
    <row r="83" spans="1:10" x14ac:dyDescent="0.2">
      <c r="A83" s="64"/>
      <c r="B83" s="64"/>
      <c r="C83" s="135"/>
      <c r="D83" s="135"/>
      <c r="E83" s="135"/>
      <c r="F83" s="135"/>
      <c r="G83" s="68"/>
      <c r="H83" s="68"/>
      <c r="I83" s="140"/>
      <c r="J83" s="64"/>
    </row>
    <row r="84" spans="1:10" x14ac:dyDescent="0.2">
      <c r="A84" s="64"/>
      <c r="B84" s="64"/>
      <c r="C84" s="135"/>
      <c r="D84" s="135"/>
      <c r="E84" s="135"/>
      <c r="F84" s="135"/>
      <c r="G84" s="68"/>
      <c r="H84" s="68"/>
      <c r="I84" s="140"/>
      <c r="J84" s="64"/>
    </row>
    <row r="85" spans="1:10" x14ac:dyDescent="0.2">
      <c r="A85" s="64"/>
      <c r="B85" s="64"/>
      <c r="C85" s="135"/>
      <c r="D85" s="135"/>
      <c r="E85" s="135"/>
      <c r="F85" s="135"/>
      <c r="G85" s="68"/>
      <c r="H85" s="68"/>
      <c r="I85" s="140"/>
      <c r="J85" s="64"/>
    </row>
    <row r="86" spans="1:10" x14ac:dyDescent="0.2">
      <c r="A86" s="64"/>
      <c r="B86" s="64"/>
      <c r="C86" s="135"/>
      <c r="D86" s="135"/>
      <c r="E86" s="135"/>
      <c r="F86" s="135"/>
      <c r="G86" s="68"/>
      <c r="H86" s="68"/>
      <c r="I86" s="140"/>
      <c r="J86" s="64"/>
    </row>
    <row r="87" spans="1:10" x14ac:dyDescent="0.2">
      <c r="A87" s="64"/>
      <c r="B87" s="64"/>
      <c r="C87" s="135"/>
      <c r="D87" s="135"/>
      <c r="E87" s="135"/>
      <c r="F87" s="135"/>
      <c r="G87" s="68"/>
      <c r="H87" s="68"/>
      <c r="I87" s="140"/>
      <c r="J87" s="64"/>
    </row>
    <row r="88" spans="1:10" x14ac:dyDescent="0.2">
      <c r="A88" s="64"/>
      <c r="B88" s="64"/>
      <c r="C88" s="135"/>
      <c r="D88" s="135"/>
      <c r="E88" s="135"/>
      <c r="F88" s="135"/>
      <c r="G88" s="68"/>
      <c r="H88" s="68"/>
      <c r="I88" s="140"/>
      <c r="J88" s="64"/>
    </row>
    <row r="89" spans="1:10" x14ac:dyDescent="0.2">
      <c r="A89" s="64"/>
      <c r="B89" s="64"/>
      <c r="C89" s="135"/>
      <c r="D89" s="135"/>
      <c r="E89" s="135"/>
      <c r="F89" s="135"/>
      <c r="G89" s="68"/>
      <c r="H89" s="68"/>
      <c r="I89" s="140"/>
      <c r="J89" s="64"/>
    </row>
    <row r="90" spans="1:10" x14ac:dyDescent="0.2">
      <c r="A90" s="64"/>
      <c r="B90" s="64"/>
      <c r="C90" s="135"/>
      <c r="D90" s="135"/>
      <c r="E90" s="135"/>
      <c r="F90" s="135"/>
      <c r="G90" s="68"/>
      <c r="H90" s="68"/>
      <c r="I90" s="140"/>
      <c r="J90" s="64"/>
    </row>
    <row r="91" spans="1:10" x14ac:dyDescent="0.2">
      <c r="A91" s="64"/>
      <c r="B91" s="64"/>
      <c r="C91" s="135"/>
      <c r="D91" s="135"/>
      <c r="E91" s="135"/>
      <c r="F91" s="135"/>
      <c r="G91" s="68"/>
      <c r="H91" s="68"/>
      <c r="I91" s="140"/>
      <c r="J91" s="64"/>
    </row>
    <row r="92" spans="1:10" x14ac:dyDescent="0.2">
      <c r="A92" s="64"/>
      <c r="B92" s="64"/>
      <c r="C92" s="135"/>
      <c r="D92" s="135"/>
      <c r="E92" s="135"/>
      <c r="F92" s="135"/>
      <c r="G92" s="68"/>
      <c r="H92" s="68"/>
      <c r="I92" s="140"/>
      <c r="J92" s="64"/>
    </row>
  </sheetData>
  <mergeCells count="18">
    <mergeCell ref="H7:H8"/>
    <mergeCell ref="I7:I8"/>
    <mergeCell ref="D9:E9"/>
    <mergeCell ref="A71:I71"/>
    <mergeCell ref="A7:A8"/>
    <mergeCell ref="B7:B8"/>
    <mergeCell ref="C7:C8"/>
    <mergeCell ref="D7:E7"/>
    <mergeCell ref="F7:F8"/>
    <mergeCell ref="G7:G8"/>
    <mergeCell ref="B60:G60"/>
    <mergeCell ref="B61:F61"/>
    <mergeCell ref="B1:G1"/>
    <mergeCell ref="H1:H6"/>
    <mergeCell ref="B2:G2"/>
    <mergeCell ref="B3:G3"/>
    <mergeCell ref="B4:G4"/>
    <mergeCell ref="B5:G5"/>
  </mergeCells>
  <pageMargins left="0.70866141732283472" right="0.51181102362204722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Sheet1</vt:lpstr>
      <vt:lpstr>Hoja1</vt:lpstr>
      <vt:lpstr>ENERO</vt:lpstr>
      <vt:lpstr>Hoja2</vt:lpstr>
      <vt:lpstr>SEPTIEMBRE</vt:lpstr>
      <vt:lpstr>ENERO!Títulos_a_imprimir</vt:lpstr>
      <vt:lpstr>SEPTIEMBRE!Títulos_a_imprimir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Bienvenida Angulo</cp:lastModifiedBy>
  <cp:lastPrinted>2016-11-22T16:14:08Z</cp:lastPrinted>
  <dcterms:created xsi:type="dcterms:W3CDTF">2016-03-08T12:46:45Z</dcterms:created>
  <dcterms:modified xsi:type="dcterms:W3CDTF">2016-11-22T16:14:17Z</dcterms:modified>
</cp:coreProperties>
</file>